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3152721B-FEA4-4CF7-A1C9-A6F1DD74BBA6}" xr6:coauthVersionLast="36" xr6:coauthVersionMax="36" xr10:uidLastSave="{00000000-0000-0000-0000-000000000000}"/>
  <workbookProtection workbookPassword="C4C8" lockStructure="1"/>
  <bookViews>
    <workbookView xWindow="120" yWindow="120" windowWidth="15120" windowHeight="8010" xr2:uid="{00000000-000D-0000-FFFF-FFFF00000000}"/>
  </bookViews>
  <sheets>
    <sheet name="Popis" sheetId="1" r:id="rId1"/>
  </sheets>
  <definedNames>
    <definedName name="_xlnm.Print_Area" localSheetId="0">Popis!$A$1:$F$277</definedName>
    <definedName name="_xlnm.Print_Titles" localSheetId="0">Popis!$1:$2</definedName>
  </definedNames>
  <calcPr calcId="162913"/>
</workbook>
</file>

<file path=xl/calcChain.xml><?xml version="1.0" encoding="utf-8"?>
<calcChain xmlns="http://schemas.openxmlformats.org/spreadsheetml/2006/main">
  <c r="F78" i="1" l="1"/>
  <c r="F246" i="1" l="1"/>
  <c r="A240" i="1"/>
  <c r="F252" i="1"/>
  <c r="F250" i="1"/>
  <c r="F249" i="1"/>
  <c r="F244" i="1"/>
  <c r="F243" i="1"/>
  <c r="F242" i="1"/>
  <c r="F241" i="1"/>
  <c r="F218" i="1"/>
  <c r="F216" i="1"/>
  <c r="F214" i="1"/>
  <c r="F206" i="1"/>
  <c r="A246" i="1" l="1"/>
  <c r="F254" i="1"/>
  <c r="F266" i="1" s="1"/>
  <c r="A248" i="1" l="1"/>
  <c r="A252" i="1" s="1"/>
  <c r="F176" i="1" l="1"/>
  <c r="F167" i="1"/>
  <c r="F162" i="1"/>
  <c r="F65" i="1"/>
  <c r="F45" i="1" l="1"/>
  <c r="F28" i="1"/>
  <c r="F58" i="1"/>
  <c r="F51" i="1"/>
  <c r="F50" i="1"/>
  <c r="F49" i="1"/>
  <c r="F48" i="1"/>
  <c r="F47" i="1"/>
  <c r="F46" i="1"/>
  <c r="F44" i="1"/>
  <c r="F43" i="1"/>
  <c r="F41" i="1"/>
  <c r="F40" i="1"/>
  <c r="F39" i="1"/>
  <c r="F38" i="1"/>
  <c r="F24" i="1"/>
  <c r="F23" i="1"/>
  <c r="F22" i="1"/>
  <c r="F21" i="1"/>
  <c r="F226" i="1" l="1"/>
  <c r="F224" i="1"/>
  <c r="F204" i="1"/>
  <c r="F143" i="1"/>
  <c r="F188" i="1" l="1"/>
  <c r="F186" i="1"/>
  <c r="F169" i="1"/>
  <c r="F164" i="1"/>
  <c r="F153" i="1" l="1"/>
  <c r="F155" i="1"/>
  <c r="F150" i="1"/>
  <c r="F114" i="1"/>
  <c r="F112" i="1"/>
  <c r="F92" i="1"/>
  <c r="F88" i="1"/>
  <c r="F80" i="1"/>
  <c r="F70" i="1"/>
  <c r="F31" i="1"/>
  <c r="F32" i="1"/>
  <c r="F30" i="1"/>
  <c r="F33" i="1" l="1"/>
  <c r="F230" i="1" l="1"/>
  <c r="F228" i="1"/>
  <c r="F192" i="1"/>
  <c r="F190" i="1"/>
  <c r="F118" i="1"/>
  <c r="F116" i="1"/>
  <c r="F222" i="1" l="1"/>
  <c r="F220" i="1"/>
  <c r="F210" i="1"/>
  <c r="F208" i="1"/>
  <c r="F60" i="1" l="1"/>
  <c r="F212" i="1" l="1"/>
  <c r="F202" i="1"/>
  <c r="F179" i="1"/>
  <c r="F174" i="1"/>
  <c r="F141" i="1"/>
  <c r="F138" i="1"/>
  <c r="F84" i="1"/>
  <c r="F90" i="1"/>
  <c r="F86" i="1"/>
  <c r="F72" i="1"/>
  <c r="F71" i="1"/>
  <c r="F69" i="1"/>
  <c r="F64" i="1"/>
  <c r="F63" i="1"/>
  <c r="F59" i="1"/>
  <c r="F57" i="1"/>
  <c r="F56" i="1"/>
  <c r="F55" i="1"/>
  <c r="F54" i="1"/>
  <c r="F34" i="1"/>
  <c r="F29" i="1"/>
  <c r="F27" i="1"/>
  <c r="F26" i="1"/>
  <c r="F232" i="1" l="1"/>
  <c r="A202" i="1"/>
  <c r="A204" i="1" l="1"/>
  <c r="A206" i="1" s="1"/>
  <c r="A208" i="1" s="1"/>
  <c r="A210" i="1" l="1"/>
  <c r="F234" i="1"/>
  <c r="F265" i="1" s="1"/>
  <c r="A19" i="1"/>
  <c r="A36" i="1" l="1"/>
  <c r="F184" i="1"/>
  <c r="F182" i="1"/>
  <c r="F134" i="1"/>
  <c r="F133" i="1"/>
  <c r="F132" i="1"/>
  <c r="A131" i="1"/>
  <c r="F110" i="1"/>
  <c r="F108" i="1"/>
  <c r="F106" i="1"/>
  <c r="F104" i="1"/>
  <c r="F96" i="1"/>
  <c r="F102" i="1"/>
  <c r="F98" i="1"/>
  <c r="F100" i="1"/>
  <c r="F194" i="1" l="1"/>
  <c r="F120" i="1"/>
  <c r="A212" i="1"/>
  <c r="A53" i="1"/>
  <c r="A214" i="1" l="1"/>
  <c r="A62" i="1"/>
  <c r="F196" i="1"/>
  <c r="F264" i="1" s="1"/>
  <c r="A136" i="1"/>
  <c r="F122" i="1"/>
  <c r="F263" i="1" s="1"/>
  <c r="A216" i="1" l="1"/>
  <c r="A218" i="1" s="1"/>
  <c r="A220" i="1" s="1"/>
  <c r="A222" i="1" s="1"/>
  <c r="A224" i="1" s="1"/>
  <c r="A226" i="1" s="1"/>
  <c r="F268" i="1"/>
  <c r="A140" i="1"/>
  <c r="A143" i="1" l="1"/>
  <c r="A228" i="1"/>
  <c r="A230" i="1" s="1"/>
  <c r="A232" i="1" s="1"/>
  <c r="A67" i="1"/>
  <c r="A74" i="1" l="1"/>
  <c r="A80" i="1" s="1"/>
  <c r="A82" i="1" s="1"/>
  <c r="A95" i="1" l="1"/>
  <c r="A98" i="1" l="1"/>
  <c r="A100" i="1" s="1"/>
  <c r="A102" i="1" l="1"/>
  <c r="A104" i="1" s="1"/>
  <c r="A106" i="1" s="1"/>
  <c r="A108" i="1" s="1"/>
  <c r="A110" i="1" l="1"/>
  <c r="A112" i="1" s="1"/>
  <c r="A114" i="1" s="1"/>
  <c r="A116" i="1" s="1"/>
  <c r="A118" i="1" s="1"/>
  <c r="A120" i="1" s="1"/>
  <c r="A150" i="1" l="1"/>
  <c r="A152" i="1" l="1"/>
  <c r="A155" i="1" s="1"/>
  <c r="A162" i="1" l="1"/>
  <c r="A164" i="1" s="1"/>
  <c r="A166" i="1" l="1"/>
  <c r="A169" i="1" s="1"/>
  <c r="A173" i="1" l="1"/>
  <c r="A176" i="1" l="1"/>
  <c r="A178" i="1" s="1"/>
  <c r="A181" i="1" l="1"/>
  <c r="A184" i="1" s="1"/>
  <c r="A186" i="1" s="1"/>
  <c r="A188" i="1" s="1"/>
  <c r="A190" i="1" s="1"/>
  <c r="A192" i="1" s="1"/>
  <c r="A194" i="1" s="1"/>
</calcChain>
</file>

<file path=xl/sharedStrings.xml><?xml version="1.0" encoding="utf-8"?>
<sst xmlns="http://schemas.openxmlformats.org/spreadsheetml/2006/main" count="281" uniqueCount="156">
  <si>
    <t>Faza:         PZI</t>
  </si>
  <si>
    <t>I. Električne inštalacije in oprema</t>
  </si>
  <si>
    <t>kos/m</t>
  </si>
  <si>
    <t xml:space="preserve">     znesek</t>
  </si>
  <si>
    <t>kos</t>
  </si>
  <si>
    <t>Dobava in montaža izolirnih cevi:</t>
  </si>
  <si>
    <t>Dobava in montaža stikal, vtičnic, priključkov:</t>
  </si>
  <si>
    <t>m</t>
  </si>
  <si>
    <t>Dobava in montaža omarice za izenačevanje potenciala DIP</t>
  </si>
  <si>
    <t>Dobava in montaža sponk za izenačevanje potenciala IP</t>
  </si>
  <si>
    <t>kpl</t>
  </si>
  <si>
    <t>Dobava in montaža perforirane pocinkane kabelske police za potek električnih inštalacij, komplet s pritrdilnim, obešalnim materialom in pripadajočo opremo:</t>
  </si>
  <si>
    <t>KP EL 100/60mm</t>
  </si>
  <si>
    <t>Izdelava prebojev do velikosti fi10cm</t>
  </si>
  <si>
    <t>Funkcionalni preiskus zasilne razsvetljave z izdelavo končnega poročila s strani pooblaščene institucije</t>
  </si>
  <si>
    <t>Drobni material</t>
  </si>
  <si>
    <t>Meritev električne instalacije</t>
  </si>
  <si>
    <t>Skupaj električne inštalacije in oprema:</t>
  </si>
  <si>
    <t xml:space="preserve">Priključni 19" horizontalni panel Cat 6 24*RJ 45  izvedba višine 2 HE-komplet (z univerzalnimi elementi, RJ 45, moduli, protiprašnimi pokrovčki, pritrdilcem kablov, ozemljitvenim kompletom za panel in univerzalne elemente </t>
  </si>
  <si>
    <t>Horizontalni organizatorji ožičenja</t>
  </si>
  <si>
    <t>Drobni vezni in pritrdilni material, zaključevanje kablov, označevanje komunikacijskega vozlišča</t>
  </si>
  <si>
    <t>PODATKOVNA INŠTALACIJA</t>
  </si>
  <si>
    <t>Dobava in montaža podatkovnih vtičnic:</t>
  </si>
  <si>
    <t>OSTALO</t>
  </si>
  <si>
    <t>Dobava in montaža izolirnih cevi za potek telekomunikacijskih inštalacij:</t>
  </si>
  <si>
    <t>Dobava in montaža vodnikov za komunikacijsko ožičenje med napravami strojnih inštalacij</t>
  </si>
  <si>
    <t>OZVOČENJE</t>
  </si>
  <si>
    <t>Preizkus instalacij, dajanje v obratovanje in meritve telekomunikacij</t>
  </si>
  <si>
    <t>Skupaj telekomunikacijske inštalacije in oprema:</t>
  </si>
  <si>
    <t xml:space="preserve">  €/kos/m</t>
  </si>
  <si>
    <t>II. Telekomunikacije</t>
  </si>
  <si>
    <t>III. Strelovodna inštalacija</t>
  </si>
  <si>
    <t>Dobava in montaža lovilnega voda na strešnih odstojnih držalih Al fi8mm</t>
  </si>
  <si>
    <t>Drobni material in transport</t>
  </si>
  <si>
    <t>Skupaj strelovodna inštalacija:</t>
  </si>
  <si>
    <t>Rekapitulacija stroškov</t>
  </si>
  <si>
    <t>I.</t>
  </si>
  <si>
    <t>II.</t>
  </si>
  <si>
    <t>III.</t>
  </si>
  <si>
    <t>Električne inštalacije in oprema</t>
  </si>
  <si>
    <t>Telekomunikacije</t>
  </si>
  <si>
    <t>Strelovodna inštalacija</t>
  </si>
  <si>
    <t>Skupaj brez DDV:</t>
  </si>
  <si>
    <t>OPOMBA:</t>
  </si>
  <si>
    <t>KP TK 100/60mm</t>
  </si>
  <si>
    <t xml:space="preserve">Drobni, vezni in pritrdilni material, označitev elementov in razdelilnika, vstavitev enopolnih shem </t>
  </si>
  <si>
    <t>NYM-J 2x1,5mm2</t>
  </si>
  <si>
    <t>NYM-J 3x1,5mm2</t>
  </si>
  <si>
    <t>NYM-J 4x1,5mm2</t>
  </si>
  <si>
    <t>NYM-J 3x2,5mm2</t>
  </si>
  <si>
    <t>fi 16mm</t>
  </si>
  <si>
    <t>fi 23mm</t>
  </si>
  <si>
    <t>fiksni priključek p/o</t>
  </si>
  <si>
    <t>dvojna podatkovna vtičnica RJ45 UTP Cat. 6</t>
  </si>
  <si>
    <t>UTP Category 6 4x2</t>
  </si>
  <si>
    <t>J-Y(St)Y 4x2x0,6mm2</t>
  </si>
  <si>
    <t>Dobava in montaža perforirane pocinkane kabelske police za potek telekomunikacijskih inštalacij, komplet s pritrdilnim, obešalnim materialom in pripadajočo opremo:</t>
  </si>
  <si>
    <t>Podometne izvedbe v modularnih dozah oz. dozah fi60mm, kot npr.: VIMAR, komplet z vgradno dozo, nosilnimi in okrasnimi okvirji, pritrdilnim priborom, drobnim materialom</t>
  </si>
  <si>
    <t>stikalo navadno 10A p/o</t>
  </si>
  <si>
    <t>Zaščitno stikalo KZS 16/0,03A 10kA</t>
  </si>
  <si>
    <t>H07V 6mm2 (Ru/Ze)</t>
  </si>
  <si>
    <t>H07V 16mm2 (Ru/Ze)</t>
  </si>
  <si>
    <t>Dobava in montaža strešnih nosilcev lovilnih vodov, za pritrditev na pločevinasto kritino, kot npr.: Hermi SON 16 (pred dobavo preveriti tip kritine)</t>
  </si>
  <si>
    <t>Dobava in montaža križnih sponk K.S. za spajanje dveh okroglih vodnikov, kot npr.: Hermi KON 04</t>
  </si>
  <si>
    <t>Dobava in montaža križnih sponk K.S. za spajanje dveh ploščatih vodnikov, kot npr.: Hermi KON 01</t>
  </si>
  <si>
    <t>Dobava in montaža zvez traku s pločevino Z.P.T. komplet s kontaktno spojko</t>
  </si>
  <si>
    <t>Dobava in polaganje zemljevoda FeZn25x4mm</t>
  </si>
  <si>
    <t>Dobava in polaganje ozemljitvenega traku FeZn25x4mm na podložni beton in v zemljo okoli objekta</t>
  </si>
  <si>
    <t>~ Vsa vgrajena oprema mora imeti CE certifikate o ustreznosti;</t>
  </si>
  <si>
    <t>~ Stroški komunalnih priključitev niso zajeti v rekapitulaciji stroškov;</t>
  </si>
  <si>
    <t>~ Aktivna oprema v telekomunikacijskem razdelilniku ni zajeta v popisu in rekapitulaciji stroškov;</t>
  </si>
  <si>
    <t xml:space="preserve">POPIS MATERIALA IN REKAPITULACIJA STROŠKOV </t>
  </si>
  <si>
    <t>Zatesnjevanje prehodov električnih inštalacij skozi različne požarne sektorje z ekspandirnimi vrečkami ali požarno odpornim kitom enake požarne odpornosti kot meja med sektorji, izdaja certifikata in označba prehoda</t>
  </si>
  <si>
    <t>Izdelava utorov v zidu za poteke elektroinstalacij</t>
  </si>
  <si>
    <t>Izdelava utorov v zidu za poteke telekomunikacijskih inštralacij</t>
  </si>
  <si>
    <t>Izdelava PID načrta električnih inštalacij</t>
  </si>
  <si>
    <t>Označevanje tokokrogov vseh elementov električnih inštalacij ter priprava podatkov za izdelavo PID načrta električnih inštalacij in posredovanje projektantu</t>
  </si>
  <si>
    <t>Izdelava PID načrta telekomunikacijskih inštalacij</t>
  </si>
  <si>
    <t>Označevanje vseh elementov telekomunikacijskih inštalacij ter priprava podatkov za izdelavo PID načrta telekomunikacijskih inštalacij in posredovanje projektantu</t>
  </si>
  <si>
    <t>Priprava podatkov za izdelavo PID načrta strelovodne inštalacije in posredovanje projektantu</t>
  </si>
  <si>
    <t>Izdelava PID načrta strelovodne inštalacije</t>
  </si>
  <si>
    <t>Enopolni inštalacijski odklopnik C-16A 15kA</t>
  </si>
  <si>
    <t>Zbiralka PE,N</t>
  </si>
  <si>
    <t>Meritev strelovodne inštalacije, ozemljitvene upornosti,  predaja poročila in atestov</t>
  </si>
  <si>
    <t>Investitor: MESTNA OBČINA LJUBLJANA</t>
  </si>
  <si>
    <t xml:space="preserve">                MESTNI TRG 1, 1000 LJUBLJANA</t>
  </si>
  <si>
    <t>Enopolni inštalacijski odklopnik B-10A 15kA</t>
  </si>
  <si>
    <t>Glavno stikalo SV363 63A/3</t>
  </si>
  <si>
    <t>Vrstne sponke do 4mm2</t>
  </si>
  <si>
    <t>Odvodniki prenapetosti PROTEC C40/230V 3+N</t>
  </si>
  <si>
    <t>Dobava in polaganje kablov pretežno nadometno na kabelskih policah in v izolirnih ceveh na distančnih objemkah, deloma podometno v izolirnih ceveh v ometu oz betonu:</t>
  </si>
  <si>
    <t>vtičnica šuko enofazna 230V/16A p/o z vgrajeno otroško zaščito</t>
  </si>
  <si>
    <t>Dobava in montaža svetilk komplet s svetlobnim virom, napajalnikom, ter obešalnim in pritrdilnim priborom:</t>
  </si>
  <si>
    <t>Dobava in polaganje kablov za podatkovno inštalacijo pretežno nadometno na kabelskih policah in v izolirnih ceveh na distančnih objemkah, deloma podometno v izolirnih ceveh v ometu oz betonu:</t>
  </si>
  <si>
    <t>Priklop novih zvočnih linij na obstoječo ojačevalno napravo, testiranje, in zagon</t>
  </si>
  <si>
    <t>Dobava in polaganje kablov za ozvočenje pretežno nadometno na kabelskih policah in v izolirnih ceveh na distančnih objemkah, deloma podometno v izolirnih ceveh v ometu oz betonu:</t>
  </si>
  <si>
    <t>PP/L 2x1,2mm2</t>
  </si>
  <si>
    <t>Zaključevanje podatkovnih kablov UTP, komplet s konektorjem RJ-45</t>
  </si>
  <si>
    <t>Nepredevidena dela</t>
  </si>
  <si>
    <t>%</t>
  </si>
  <si>
    <t>Objekt:      PRIZIDEK K OSNOVNI ŠOLI VIČ</t>
  </si>
  <si>
    <t>Prenova obstoječega razdelilnika pritličja</t>
  </si>
  <si>
    <t>glavno stikalo</t>
  </si>
  <si>
    <t>sponke</t>
  </si>
  <si>
    <t>drobni vezni in pritrdilni material</t>
  </si>
  <si>
    <t>varovalni elementi DO</t>
  </si>
  <si>
    <t>Dobava in montaža nove opreme:</t>
  </si>
  <si>
    <t>Demontaža obstoječih elementov iz razdelilnika:</t>
  </si>
  <si>
    <t>Prenova obstoječega razdelilnika nadstropja</t>
  </si>
  <si>
    <t>NYM-J 5x2,5mm2</t>
  </si>
  <si>
    <t>Tripolni inštalacijski odklopnik C-10A/3 15kA</t>
  </si>
  <si>
    <t>tipkalo gor/dol p/o za regulacijo senčil</t>
  </si>
  <si>
    <t>Dobava in montaža senzorskih stikal kot npr.: STEINEL HF 360 COM1</t>
  </si>
  <si>
    <t>S1) Nadgradna (C) linijska svetilka z ohišjem iz ekstrudiranega aluminija, z optiko iz satiniranega opalnega difuzorja (SOP)  in LED moduli PCB LED, z integriranim visoko učinkovitim LED konverterjem s konstantnim tokom (FO).
Minimalni svetlobni tok je 3650lm, maksimalna moč je 58W, temperatura barve svetlobe je 3000K, dimenzije so: 1975 x 36 x 65 mm.
CRI&gt;80, MacAdam ≤3, 50.000h L80 B10.
Zaščita je IP 43 po IEC 529. 
Svetilka ima 7 letno jamstvo.
Kot npr: INTRA Kalis 65 C SOP 3700 lm 58 W 830 L1975mm FO IP43 white</t>
  </si>
  <si>
    <t>S2EM) Nadgradna (C) linijska svetilka z ohišjem iz ekstrudiranega aluminija, z optiko iz satiniranega opalnega difuzorja (SOP)  in LED moduli PCB LED, z integriranim visoko učinkovitim LED konverterjem s konstantnim tokom (FO) in integriranim varnostnim modulom z 1 uro avtonomije.
Minimalni svetlobni tok je 3650lm, maksimalna moč je 58W, temperatura barve svetlobe je 3000K, dimenzije so: 1975 x 36 x 65 mm.
CRI&gt;80, MacAdam ≤3, 50.000h L80 B10.
Zaščita je IP 43 po IEC 529. 
Svetilka ima 7 letno jamstvo.
Kot npr: INTRA Kalis 65 C SOP 3700 lm 58 W 830 L1975mm FO EM 1h IP43 white</t>
  </si>
  <si>
    <t>S3EM) Vgradna (R) linijska svetilka z ohišjem iz ekstrudiranega aluminija, prašno barvana, z mikro-prizmatično polikarbonatno optiko (MPR) in LED moduli PCB LED, z integriranim visoko učinkovitim LED konverterjem s konstantnim tokom (FO) in integriranim varnostnim modulom z 1 uro avtonomije.
Minimalni svetlobni tok je 3550lm, maksimalna moč je 40W, temperatura barve svetlobe je 3000K, dimenzije so: 2262x70x88mm.
CRI&gt;80, MacAdam ≤3, 50.000h L80 B10.
Zaščita je IP 20 po IEC 529.
Svetilka ima 7 letno jamstvo. 
Kot npr: INTRA Gyon line R start MPR 3600lm 40W 830 L2262mm FO IP20 white + EM 1h</t>
  </si>
  <si>
    <t>S4) Vgradna (R) linijska svetilka z ohišjem iz ekstrudiranega aluminija, prašno barvana, z mikro-prizmatično polikarbonatno optiko (MPR) in LED moduli PCB LED, z integriranim visoko učinkovitim LED konverterjem s konstantnim tokom (FO).
Minimalni svetlobni tok je 3550lm, maksimalna moč je 40W, temperatura barve svetlobe je 3000K, dimenzije so: 2262x70x88mm.
CRI&gt;80, MacAdam ≤3, 50.000h L80 B10.
Zaščita je IP 20 po IEC 529.
Svetilka ima 7 letno jamstvo.
Kot npr: INTRA Gyon line R end MPR 3600lm 40W 830 L2262mm FO IP20 white</t>
  </si>
  <si>
    <t>Z1) Stropno nadgradno zasilno svetilo s piktogramom, z vgrajeno baterijo avt. 1h, kot npr.: ZUMTOBEL PURESIGN 150 AD NT1 ERI</t>
  </si>
  <si>
    <t>Priklopi naprav strojnih inštalacij do 2kW, pogonov senčil,…</t>
  </si>
  <si>
    <t>Dobava in montaža opreme v obstoječe komunikacijsko vzliđšče:</t>
  </si>
  <si>
    <t>fi 40mm</t>
  </si>
  <si>
    <t>Dobava, montaža in priklop zvočnika, nadometni zvočnik bele barve 10W / 100V, kot npr.: SEA</t>
  </si>
  <si>
    <t>PROTIVLOM</t>
  </si>
  <si>
    <t>Dobava in montaža IR senzorja gibanja</t>
  </si>
  <si>
    <t>Dobava in montaža razširitvenega modula za priklop min 8 senzorjev, komplet z napajalnikom, povezavo na obstoječ sistem, z ohišjem</t>
  </si>
  <si>
    <t>Liycy 2x0.5+4x0.24mm</t>
  </si>
  <si>
    <t>Dobava in montaža kablov za protivlom:</t>
  </si>
  <si>
    <t>Programiranje protivlomnega sistema, zagon, šolanje uporabnika s strani pooblaščene osebe</t>
  </si>
  <si>
    <t>Pred dobavo opreme za ozvočenje preveriti kompatibilnost z obstoječim sistemom ozvočenja v obstoječem delu objekta!</t>
  </si>
  <si>
    <t>Pred dobavo opreme za protivlom preveriti kompatibilnost z obstoječim sistemom protivloma v obstoječem delu objekta!</t>
  </si>
  <si>
    <t>prestavitev obstoječe zunanje video kamere na novo fasado, komplet z ožičenjem z navezavo na obstoječ sistem video nadzora</t>
  </si>
  <si>
    <t>Dobava in montaža odvoda Al fi8mm, nadometno na zidu, komplet z zidnimi nosilci, kot npr.: Hermi ZON 10 (pred dobavo preveriti tip zidu in debelino izolacije)</t>
  </si>
  <si>
    <t>Dobava in montaža merilnih sponk Z.T.  izvedenih nadometno na fasadi, komplet z merilno sponko (Hermi) KON 02 A</t>
  </si>
  <si>
    <t>Dobava in montaža vertikalne zaščite 1500x50x1mm, komplet z nosilnim in pritrdilnim priborom</t>
  </si>
  <si>
    <t>Dobava in montaža lovilne palice dolžine 2m (Hermi) SON, komplet z podporami in betonskimi podstavki, ter podlogo</t>
  </si>
  <si>
    <t>IV.</t>
  </si>
  <si>
    <t>Demontaža</t>
  </si>
  <si>
    <t>V. Demontažna dela</t>
  </si>
  <si>
    <t>Demontaža obstoječih elementov el. inštalacij:</t>
  </si>
  <si>
    <t>svetilke</t>
  </si>
  <si>
    <t>stikala</t>
  </si>
  <si>
    <t>vtičnice 1f</t>
  </si>
  <si>
    <t>fiksni priključki</t>
  </si>
  <si>
    <t>Demontaža vodnikov podometne izvedbe dimenzij</t>
  </si>
  <si>
    <t>do 3x2,5mm2</t>
  </si>
  <si>
    <t>do 5x2,5mm2</t>
  </si>
  <si>
    <t>Odvoz demontiranega materiala na deponijo</t>
  </si>
  <si>
    <t>Skupaj demontažna dela:</t>
  </si>
  <si>
    <t>Demontaža stikalnega bloka velikosti do 1x12TE modulov, komplet z vgrajeno opremo:</t>
  </si>
  <si>
    <t>Dobava in montaža talne doze:</t>
  </si>
  <si>
    <t>Skupaj talna doza z vgrajeno opremo</t>
  </si>
  <si>
    <t>Talna doza z možnostjo vgradnje talne obloge, komplet z pritrdilnim materialom, kot npr.: OBO Bettermann ges9, z vgrajeno opremo:</t>
  </si>
  <si>
    <t>1x Trojna šuko vtičnica s pripadajočo dozo in okvirjem - bela (mreža)</t>
  </si>
  <si>
    <t>1x Dvojna podatkovna vtičnica RJ45 UTP Cat. 6 s pripadajočo dozo in okvirjem</t>
  </si>
  <si>
    <t>Naročnik: OŠ Vič, Abramova ulica 26,Ljubljana</t>
  </si>
  <si>
    <t>~ Telefoni, računalniki in TV-ji niso zajeti v popisu in rekapitulaciji stroškov;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</si>
</sst>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;[Red]#,##0"/>
    <numFmt numFmtId="165" formatCode="#,##0.00\ [$€-1]"/>
    <numFmt numFmtId="166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</font>
    <font>
      <sz val="10"/>
      <color theme="1"/>
      <name val="Arial CE"/>
      <charset val="238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85">
    <xf numFmtId="0" fontId="0" fillId="0" borderId="0" xfId="0"/>
    <xf numFmtId="49" fontId="7" fillId="0" borderId="0" xfId="2" applyNumberFormat="1" applyFont="1" applyAlignment="1" applyProtection="1">
      <alignment vertical="top" wrapText="1"/>
    </xf>
    <xf numFmtId="49" fontId="7" fillId="0" borderId="0" xfId="2" applyNumberFormat="1" applyFont="1" applyAlignment="1" applyProtection="1">
      <alignment horizontal="left" vertical="top" wrapText="1"/>
    </xf>
    <xf numFmtId="164" fontId="7" fillId="0" borderId="0" xfId="2" applyNumberFormat="1" applyFont="1" applyAlignment="1" applyProtection="1">
      <alignment horizontal="left" vertical="top" wrapText="1"/>
    </xf>
    <xf numFmtId="49" fontId="5" fillId="0" borderId="0" xfId="2" applyNumberFormat="1" applyFont="1" applyAlignment="1" applyProtection="1">
      <alignment vertical="top" wrapText="1"/>
    </xf>
    <xf numFmtId="0" fontId="13" fillId="0" borderId="0" xfId="0" applyFont="1" applyAlignment="1" applyProtection="1">
      <alignment horizontal="center"/>
    </xf>
    <xf numFmtId="1" fontId="9" fillId="0" borderId="0" xfId="2" applyNumberFormat="1" applyFont="1" applyAlignment="1" applyProtection="1">
      <alignment horizontal="left" vertical="top" wrapText="1"/>
    </xf>
    <xf numFmtId="0" fontId="9" fillId="0" borderId="0" xfId="2" applyFont="1" applyAlignment="1" applyProtection="1">
      <alignment vertical="top" wrapText="1"/>
    </xf>
    <xf numFmtId="164" fontId="11" fillId="0" borderId="0" xfId="2" applyNumberFormat="1" applyFont="1" applyBorder="1" applyAlignment="1" applyProtection="1">
      <alignment horizontal="left"/>
    </xf>
    <xf numFmtId="164" fontId="11" fillId="0" borderId="0" xfId="2" applyNumberFormat="1" applyFont="1" applyAlignment="1" applyProtection="1">
      <alignment horizontal="left"/>
    </xf>
    <xf numFmtId="1" fontId="9" fillId="0" borderId="0" xfId="2" applyNumberFormat="1" applyFont="1" applyAlignment="1" applyProtection="1">
      <alignment horizontal="left" vertical="top" wrapText="1"/>
    </xf>
    <xf numFmtId="0" fontId="9" fillId="0" borderId="0" xfId="2" applyFont="1" applyAlignment="1" applyProtection="1">
      <alignment vertical="top" wrapText="1"/>
    </xf>
    <xf numFmtId="166" fontId="5" fillId="0" borderId="0" xfId="0" applyNumberFormat="1" applyFont="1" applyAlignment="1" applyProtection="1">
      <alignment horizontal="right"/>
      <protection locked="0"/>
    </xf>
    <xf numFmtId="165" fontId="19" fillId="0" borderId="0" xfId="1" applyNumberFormat="1" applyFont="1" applyBorder="1" applyAlignment="1" applyProtection="1">
      <alignment horizontal="right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64" fontId="3" fillId="0" borderId="0" xfId="0" applyNumberFormat="1" applyFont="1" applyBorder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/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/>
    <xf numFmtId="0" fontId="0" fillId="0" borderId="0" xfId="0" applyProtection="1"/>
    <xf numFmtId="164" fontId="4" fillId="0" borderId="0" xfId="0" applyNumberFormat="1" applyFont="1" applyBorder="1" applyAlignment="1" applyProtection="1">
      <alignment horizontal="center"/>
    </xf>
    <xf numFmtId="165" fontId="4" fillId="0" borderId="0" xfId="1" applyNumberFormat="1" applyFont="1" applyBorder="1" applyAlignment="1" applyProtection="1">
      <alignment horizontal="right"/>
    </xf>
    <xf numFmtId="1" fontId="5" fillId="0" borderId="0" xfId="0" applyNumberFormat="1" applyFont="1" applyAlignment="1" applyProtection="1">
      <alignment horizontal="left"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66" fontId="5" fillId="0" borderId="0" xfId="0" applyNumberFormat="1" applyFont="1" applyAlignment="1" applyProtection="1">
      <alignment horizontal="right"/>
    </xf>
    <xf numFmtId="49" fontId="18" fillId="0" borderId="0" xfId="0" applyNumberFormat="1" applyFont="1" applyAlignment="1" applyProtection="1">
      <alignment vertical="top" wrapText="1"/>
    </xf>
    <xf numFmtId="49" fontId="7" fillId="0" borderId="0" xfId="0" applyNumberFormat="1" applyFont="1" applyAlignment="1" applyProtection="1">
      <alignment vertical="top" wrapText="1"/>
    </xf>
    <xf numFmtId="9" fontId="5" fillId="0" borderId="0" xfId="0" applyNumberFormat="1" applyFont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vertical="top" wrapText="1"/>
    </xf>
    <xf numFmtId="49" fontId="5" fillId="0" borderId="1" xfId="0" applyNumberFormat="1" applyFont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/>
    </xf>
    <xf numFmtId="166" fontId="5" fillId="0" borderId="1" xfId="0" applyNumberFormat="1" applyFont="1" applyBorder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1" fontId="8" fillId="0" borderId="0" xfId="0" applyNumberFormat="1" applyFont="1" applyAlignment="1" applyProtection="1">
      <alignment horizontal="left" vertical="top"/>
    </xf>
    <xf numFmtId="0" fontId="5" fillId="0" borderId="0" xfId="0" applyNumberFormat="1" applyFont="1" applyAlignment="1" applyProtection="1">
      <alignment vertical="top" wrapText="1"/>
    </xf>
    <xf numFmtId="0" fontId="14" fillId="0" borderId="0" xfId="0" applyFont="1" applyFill="1" applyAlignment="1" applyProtection="1">
      <alignment horizontal="left" vertical="top" wrapText="1"/>
    </xf>
    <xf numFmtId="0" fontId="19" fillId="0" borderId="0" xfId="0" applyFont="1" applyAlignment="1" applyProtection="1">
      <alignment horizontal="left" wrapText="1"/>
    </xf>
    <xf numFmtId="0" fontId="7" fillId="0" borderId="0" xfId="0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justify" vertical="top" wrapText="1"/>
    </xf>
    <xf numFmtId="0" fontId="17" fillId="0" borderId="0" xfId="0" applyFont="1" applyFill="1" applyBorder="1" applyAlignment="1" applyProtection="1">
      <alignment horizontal="justify" vertical="top" wrapText="1"/>
    </xf>
    <xf numFmtId="0" fontId="16" fillId="0" borderId="0" xfId="0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 applyProtection="1">
      <alignment horizontal="left" wrapText="1"/>
    </xf>
    <xf numFmtId="0" fontId="17" fillId="0" borderId="0" xfId="0" applyFont="1" applyFill="1" applyAlignment="1" applyProtection="1">
      <alignment horizontal="left" vertical="top" wrapText="1"/>
    </xf>
    <xf numFmtId="164" fontId="9" fillId="0" borderId="0" xfId="0" applyNumberFormat="1" applyFont="1" applyBorder="1" applyAlignment="1" applyProtection="1">
      <alignment horizontal="left" vertical="top"/>
    </xf>
    <xf numFmtId="164" fontId="10" fillId="0" borderId="0" xfId="0" applyNumberFormat="1" applyFont="1" applyAlignment="1" applyProtection="1">
      <alignment horizontal="left" vertical="top"/>
    </xf>
    <xf numFmtId="164" fontId="9" fillId="0" borderId="0" xfId="0" applyNumberFormat="1" applyFont="1" applyBorder="1" applyAlignment="1" applyProtection="1">
      <alignment horizontal="left" vertical="top"/>
    </xf>
    <xf numFmtId="164" fontId="10" fillId="0" borderId="0" xfId="0" applyNumberFormat="1" applyFont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wrapText="1"/>
    </xf>
    <xf numFmtId="1" fontId="5" fillId="0" borderId="0" xfId="0" applyNumberFormat="1" applyFont="1" applyAlignment="1" applyProtection="1">
      <alignment horizontal="center" wrapText="1"/>
    </xf>
    <xf numFmtId="166" fontId="5" fillId="0" borderId="0" xfId="0" applyNumberFormat="1" applyFont="1" applyAlignment="1" applyProtection="1">
      <alignment horizontal="right" wrapText="1"/>
    </xf>
    <xf numFmtId="1" fontId="5" fillId="0" borderId="0" xfId="0" applyNumberFormat="1" applyFont="1" applyAlignment="1" applyProtection="1">
      <alignment horizontal="left" vertical="top" wrapText="1"/>
    </xf>
    <xf numFmtId="164" fontId="9" fillId="0" borderId="0" xfId="0" applyNumberFormat="1" applyFont="1" applyBorder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/>
    <xf numFmtId="166" fontId="12" fillId="0" borderId="0" xfId="0" applyNumberFormat="1" applyFont="1" applyAlignment="1" applyProtection="1">
      <alignment horizontal="right"/>
    </xf>
    <xf numFmtId="1" fontId="12" fillId="0" borderId="0" xfId="0" applyNumberFormat="1" applyFont="1" applyAlignment="1" applyProtection="1">
      <alignment horizontal="left" vertical="top"/>
    </xf>
    <xf numFmtId="49" fontId="12" fillId="0" borderId="0" xfId="0" applyNumberFormat="1" applyFont="1" applyAlignment="1" applyProtection="1">
      <alignment vertical="top" wrapText="1"/>
    </xf>
    <xf numFmtId="49" fontId="12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left" vertical="top"/>
    </xf>
    <xf numFmtId="49" fontId="12" fillId="0" borderId="3" xfId="0" applyNumberFormat="1" applyFont="1" applyBorder="1" applyAlignment="1" applyProtection="1">
      <alignment vertical="top" wrapText="1"/>
    </xf>
    <xf numFmtId="49" fontId="12" fillId="0" borderId="3" xfId="0" applyNumberFormat="1" applyFont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/>
    </xf>
    <xf numFmtId="166" fontId="12" fillId="0" borderId="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" fontId="5" fillId="0" borderId="0" xfId="0" applyNumberFormat="1" applyFont="1" applyAlignment="1" applyProtection="1">
      <alignment horizontal="left" vertical="top" wrapText="1"/>
    </xf>
    <xf numFmtId="0" fontId="0" fillId="0" borderId="0" xfId="0" applyAlignment="1" applyProtection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3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276225</xdr:rowOff>
    </xdr:from>
    <xdr:to>
      <xdr:col>5</xdr:col>
      <xdr:colOff>790575</xdr:colOff>
      <xdr:row>0</xdr:row>
      <xdr:rowOff>981075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6225"/>
          <a:ext cx="5495925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_KNJI&#381;NICA/Popisi/Knji&#382;nica.xlsx" TargetMode="External"/><Relationship Id="rId13" Type="http://schemas.openxmlformats.org/officeDocument/2006/relationships/hyperlink" Target="../_KNJI&#381;NICA/Popisi/Knji&#382;nica.xlsx" TargetMode="External"/><Relationship Id="rId18" Type="http://schemas.openxmlformats.org/officeDocument/2006/relationships/hyperlink" Target="../_KNJI&#381;NICA/Popisi/Knji&#382;nica.xlsx" TargetMode="External"/><Relationship Id="rId3" Type="http://schemas.openxmlformats.org/officeDocument/2006/relationships/hyperlink" Target="..\_KNJI&#381;NICA\Popisi\Knji&#382;nica.xlsx" TargetMode="External"/><Relationship Id="rId7" Type="http://schemas.openxmlformats.org/officeDocument/2006/relationships/hyperlink" Target="..\_KNJI&#381;NICA\Popisi\Knji&#382;nica.xlsx" TargetMode="External"/><Relationship Id="rId12" Type="http://schemas.openxmlformats.org/officeDocument/2006/relationships/hyperlink" Target="../_KNJI&#381;NICA/Popisi/Knji&#382;nica.xlsx" TargetMode="External"/><Relationship Id="rId17" Type="http://schemas.openxmlformats.org/officeDocument/2006/relationships/hyperlink" Target="Knji&#382;nica.xlsx" TargetMode="External"/><Relationship Id="rId2" Type="http://schemas.openxmlformats.org/officeDocument/2006/relationships/hyperlink" Target="..\_KNJI&#381;NICA\Popisi\Knji&#382;nica.xlsx" TargetMode="External"/><Relationship Id="rId16" Type="http://schemas.openxmlformats.org/officeDocument/2006/relationships/hyperlink" Target="..\_KNJI&#381;NICA\Popisi\Knji&#382;nica.xlsx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\_KNJI&#381;NICA\Popisi\Knji&#382;nica.xlsx" TargetMode="External"/><Relationship Id="rId6" Type="http://schemas.openxmlformats.org/officeDocument/2006/relationships/hyperlink" Target="../_KNJI&#381;NICA/Popisi/Knji&#382;nica.xlsx" TargetMode="External"/><Relationship Id="rId11" Type="http://schemas.openxmlformats.org/officeDocument/2006/relationships/hyperlink" Target="..\_KNJI&#381;NICA\Popisi\Knji&#382;nica.xlsx" TargetMode="External"/><Relationship Id="rId5" Type="http://schemas.openxmlformats.org/officeDocument/2006/relationships/hyperlink" Target="../_KNJI&#381;NICA/Popisi/Knji&#382;nica.xlsx" TargetMode="External"/><Relationship Id="rId15" Type="http://schemas.openxmlformats.org/officeDocument/2006/relationships/hyperlink" Target="../_KNJI&#381;NICA/Popisi/Knji&#382;nica.xlsx" TargetMode="External"/><Relationship Id="rId10" Type="http://schemas.openxmlformats.org/officeDocument/2006/relationships/hyperlink" Target="../_KNJI&#381;NICA/Popisi/Knji&#382;nica.xls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..\_KNJI&#381;NICA\Popisi\Knji&#382;nica.xlsx" TargetMode="External"/><Relationship Id="rId9" Type="http://schemas.openxmlformats.org/officeDocument/2006/relationships/hyperlink" Target="../_KNJI&#381;NICA/Popisi/Knji&#382;nica.xlsx" TargetMode="External"/><Relationship Id="rId14" Type="http://schemas.openxmlformats.org/officeDocument/2006/relationships/hyperlink" Target="..\_KNJI&#381;NICA\Popisi\Knji&#382;n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0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3" style="17" customWidth="1"/>
    <col min="2" max="2" width="45.7109375" style="17" customWidth="1"/>
    <col min="3" max="3" width="4.5703125" style="18" customWidth="1"/>
    <col min="4" max="4" width="6" style="18" customWidth="1"/>
    <col min="5" max="5" width="11.28515625" style="19" customWidth="1"/>
    <col min="6" max="6" width="14.7109375" style="19" customWidth="1"/>
    <col min="7" max="16384" width="9.140625" style="17"/>
  </cols>
  <sheetData>
    <row r="1" spans="1:6" ht="87" customHeight="1" x14ac:dyDescent="0.3">
      <c r="A1" s="14"/>
      <c r="B1" s="14"/>
      <c r="C1" s="15"/>
      <c r="D1" s="15"/>
      <c r="E1" s="16"/>
      <c r="F1" s="16"/>
    </row>
    <row r="3" spans="1:6" ht="14.45" x14ac:dyDescent="0.3"/>
    <row r="4" spans="1:6" ht="18" x14ac:dyDescent="0.25">
      <c r="A4" s="20" t="s">
        <v>71</v>
      </c>
      <c r="B4" s="21"/>
      <c r="C4" s="22"/>
      <c r="D4" s="22"/>
      <c r="E4" s="22"/>
      <c r="F4" s="22"/>
    </row>
    <row r="6" spans="1:6" ht="14.45" x14ac:dyDescent="0.3"/>
    <row r="7" spans="1:6" ht="15.75" x14ac:dyDescent="0.25">
      <c r="A7" s="23" t="s">
        <v>84</v>
      </c>
      <c r="B7" s="21"/>
      <c r="C7" s="22"/>
      <c r="D7" s="22"/>
      <c r="E7" s="22"/>
      <c r="F7" s="22"/>
    </row>
    <row r="8" spans="1:6" ht="15.75" x14ac:dyDescent="0.25">
      <c r="A8" s="23" t="s">
        <v>85</v>
      </c>
      <c r="B8" s="21"/>
      <c r="C8" s="22"/>
      <c r="D8" s="22"/>
      <c r="E8" s="22"/>
      <c r="F8" s="22"/>
    </row>
    <row r="9" spans="1:6" ht="15.75" x14ac:dyDescent="0.25">
      <c r="A9" s="24"/>
      <c r="B9" s="25"/>
      <c r="C9" s="26"/>
      <c r="D9" s="26"/>
      <c r="E9" s="26"/>
      <c r="F9" s="26"/>
    </row>
    <row r="10" spans="1:6" ht="15.75" x14ac:dyDescent="0.25">
      <c r="A10" s="24" t="s">
        <v>154</v>
      </c>
      <c r="B10" s="25"/>
      <c r="C10" s="26"/>
      <c r="D10" s="26"/>
      <c r="E10" s="26"/>
      <c r="F10" s="26"/>
    </row>
    <row r="11" spans="1:6" ht="15.75" x14ac:dyDescent="0.25">
      <c r="A11" s="24"/>
      <c r="B11" s="25"/>
      <c r="C11" s="26"/>
      <c r="D11" s="26"/>
      <c r="E11" s="26"/>
      <c r="F11" s="26"/>
    </row>
    <row r="12" spans="1:6" ht="15.75" x14ac:dyDescent="0.25">
      <c r="A12" s="23" t="s">
        <v>100</v>
      </c>
      <c r="B12" s="21"/>
      <c r="C12" s="22"/>
      <c r="D12" s="22"/>
      <c r="E12" s="22"/>
      <c r="F12" s="22"/>
    </row>
    <row r="13" spans="1:6" ht="15.6" x14ac:dyDescent="0.3">
      <c r="A13" s="24"/>
      <c r="B13" s="25"/>
      <c r="C13" s="26"/>
      <c r="D13" s="26"/>
      <c r="E13" s="26"/>
      <c r="F13" s="26"/>
    </row>
    <row r="14" spans="1:6" ht="15.6" x14ac:dyDescent="0.3">
      <c r="A14" s="23" t="s">
        <v>0</v>
      </c>
      <c r="B14" s="21"/>
      <c r="C14" s="22"/>
      <c r="D14" s="22"/>
      <c r="E14" s="22"/>
      <c r="F14" s="22"/>
    </row>
    <row r="17" spans="1:6" ht="15.75" x14ac:dyDescent="0.25">
      <c r="A17" s="23" t="s">
        <v>1</v>
      </c>
      <c r="B17" s="27"/>
      <c r="C17" s="28"/>
      <c r="D17" s="28" t="s">
        <v>2</v>
      </c>
      <c r="E17" s="29" t="s">
        <v>29</v>
      </c>
      <c r="F17" s="29" t="s">
        <v>3</v>
      </c>
    </row>
    <row r="18" spans="1:6" ht="14.45" x14ac:dyDescent="0.3">
      <c r="A18" s="30"/>
      <c r="B18" s="31"/>
      <c r="C18" s="32"/>
      <c r="D18" s="33"/>
      <c r="E18" s="34"/>
      <c r="F18" s="34"/>
    </row>
    <row r="19" spans="1:6" x14ac:dyDescent="0.25">
      <c r="A19" s="30">
        <f>COUNT($A$18:A18)+1</f>
        <v>1</v>
      </c>
      <c r="B19" s="1" t="s">
        <v>101</v>
      </c>
      <c r="C19" s="32"/>
      <c r="D19" s="33"/>
      <c r="E19" s="34"/>
      <c r="F19" s="34"/>
    </row>
    <row r="20" spans="1:6" ht="25.5" x14ac:dyDescent="0.25">
      <c r="A20" s="30"/>
      <c r="B20" s="35" t="s">
        <v>107</v>
      </c>
      <c r="C20" s="32"/>
      <c r="D20" s="33"/>
      <c r="E20" s="34"/>
      <c r="F20" s="34"/>
    </row>
    <row r="21" spans="1:6" ht="14.45" x14ac:dyDescent="0.3">
      <c r="A21" s="30"/>
      <c r="B21" s="31" t="s">
        <v>105</v>
      </c>
      <c r="C21" s="32" t="s">
        <v>4</v>
      </c>
      <c r="D21" s="33">
        <v>70</v>
      </c>
      <c r="E21" s="12">
        <v>0</v>
      </c>
      <c r="F21" s="34">
        <f t="shared" ref="F21:F24" si="0">D21*E21</f>
        <v>0</v>
      </c>
    </row>
    <row r="22" spans="1:6" x14ac:dyDescent="0.25">
      <c r="A22" s="30"/>
      <c r="B22" s="31" t="s">
        <v>102</v>
      </c>
      <c r="C22" s="32" t="s">
        <v>4</v>
      </c>
      <c r="D22" s="33">
        <v>1</v>
      </c>
      <c r="E22" s="12">
        <v>0</v>
      </c>
      <c r="F22" s="34">
        <f t="shared" si="0"/>
        <v>0</v>
      </c>
    </row>
    <row r="23" spans="1:6" x14ac:dyDescent="0.25">
      <c r="A23" s="30"/>
      <c r="B23" s="31" t="s">
        <v>103</v>
      </c>
      <c r="C23" s="32" t="s">
        <v>10</v>
      </c>
      <c r="D23" s="33">
        <v>70</v>
      </c>
      <c r="E23" s="12">
        <v>0</v>
      </c>
      <c r="F23" s="34">
        <f t="shared" si="0"/>
        <v>0</v>
      </c>
    </row>
    <row r="24" spans="1:6" x14ac:dyDescent="0.25">
      <c r="A24" s="30"/>
      <c r="B24" s="31" t="s">
        <v>104</v>
      </c>
      <c r="C24" s="32" t="s">
        <v>10</v>
      </c>
      <c r="D24" s="33">
        <v>1</v>
      </c>
      <c r="E24" s="12">
        <v>0</v>
      </c>
      <c r="F24" s="34">
        <f t="shared" si="0"/>
        <v>0</v>
      </c>
    </row>
    <row r="25" spans="1:6" x14ac:dyDescent="0.25">
      <c r="A25" s="30"/>
      <c r="B25" s="35" t="s">
        <v>106</v>
      </c>
      <c r="C25" s="32"/>
      <c r="D25" s="33"/>
      <c r="E25" s="34"/>
      <c r="F25" s="34"/>
    </row>
    <row r="26" spans="1:6" x14ac:dyDescent="0.25">
      <c r="A26" s="30"/>
      <c r="B26" s="31" t="s">
        <v>86</v>
      </c>
      <c r="C26" s="32" t="s">
        <v>4</v>
      </c>
      <c r="D26" s="33">
        <v>55</v>
      </c>
      <c r="E26" s="12">
        <v>0</v>
      </c>
      <c r="F26" s="34">
        <f t="shared" ref="F26:F34" si="1">D26*E26</f>
        <v>0</v>
      </c>
    </row>
    <row r="27" spans="1:6" x14ac:dyDescent="0.25">
      <c r="A27" s="30"/>
      <c r="B27" s="31" t="s">
        <v>81</v>
      </c>
      <c r="C27" s="32" t="s">
        <v>4</v>
      </c>
      <c r="D27" s="33">
        <v>18</v>
      </c>
      <c r="E27" s="12">
        <v>0</v>
      </c>
      <c r="F27" s="34">
        <f t="shared" si="1"/>
        <v>0</v>
      </c>
    </row>
    <row r="28" spans="1:6" x14ac:dyDescent="0.25">
      <c r="A28" s="30"/>
      <c r="B28" s="31" t="s">
        <v>110</v>
      </c>
      <c r="C28" s="32" t="s">
        <v>4</v>
      </c>
      <c r="D28" s="33">
        <v>4</v>
      </c>
      <c r="E28" s="12">
        <v>0</v>
      </c>
      <c r="F28" s="34">
        <f t="shared" si="1"/>
        <v>0</v>
      </c>
    </row>
    <row r="29" spans="1:6" x14ac:dyDescent="0.25">
      <c r="A29" s="30"/>
      <c r="B29" s="31" t="s">
        <v>59</v>
      </c>
      <c r="C29" s="32" t="s">
        <v>4</v>
      </c>
      <c r="D29" s="33">
        <v>1</v>
      </c>
      <c r="E29" s="12">
        <v>0</v>
      </c>
      <c r="F29" s="34">
        <f t="shared" si="1"/>
        <v>0</v>
      </c>
    </row>
    <row r="30" spans="1:6" x14ac:dyDescent="0.25">
      <c r="A30" s="30"/>
      <c r="B30" s="31" t="s">
        <v>87</v>
      </c>
      <c r="C30" s="32" t="s">
        <v>4</v>
      </c>
      <c r="D30" s="33">
        <v>1</v>
      </c>
      <c r="E30" s="12">
        <v>0</v>
      </c>
      <c r="F30" s="34">
        <f t="shared" si="1"/>
        <v>0</v>
      </c>
    </row>
    <row r="31" spans="1:6" x14ac:dyDescent="0.25">
      <c r="A31" s="30"/>
      <c r="B31" s="31" t="s">
        <v>89</v>
      </c>
      <c r="C31" s="32" t="s">
        <v>4</v>
      </c>
      <c r="D31" s="33">
        <v>1</v>
      </c>
      <c r="E31" s="12">
        <v>0</v>
      </c>
      <c r="F31" s="34">
        <f t="shared" ref="F31" si="2">D31*E31</f>
        <v>0</v>
      </c>
    </row>
    <row r="32" spans="1:6" x14ac:dyDescent="0.25">
      <c r="A32" s="30"/>
      <c r="B32" s="31" t="s">
        <v>88</v>
      </c>
      <c r="C32" s="32" t="s">
        <v>4</v>
      </c>
      <c r="D32" s="33">
        <v>80</v>
      </c>
      <c r="E32" s="12">
        <v>0</v>
      </c>
      <c r="F32" s="34">
        <f t="shared" ref="F32" si="3">D32*E32</f>
        <v>0</v>
      </c>
    </row>
    <row r="33" spans="1:6" x14ac:dyDescent="0.25">
      <c r="A33" s="30"/>
      <c r="B33" s="31" t="s">
        <v>82</v>
      </c>
      <c r="C33" s="32" t="s">
        <v>4</v>
      </c>
      <c r="D33" s="33">
        <v>1</v>
      </c>
      <c r="E33" s="12">
        <v>0</v>
      </c>
      <c r="F33" s="34">
        <f t="shared" si="1"/>
        <v>0</v>
      </c>
    </row>
    <row r="34" spans="1:6" ht="25.5" x14ac:dyDescent="0.25">
      <c r="A34" s="30"/>
      <c r="B34" s="31" t="s">
        <v>45</v>
      </c>
      <c r="C34" s="32" t="s">
        <v>10</v>
      </c>
      <c r="D34" s="33">
        <v>1</v>
      </c>
      <c r="E34" s="12">
        <v>0</v>
      </c>
      <c r="F34" s="34">
        <f t="shared" si="1"/>
        <v>0</v>
      </c>
    </row>
    <row r="35" spans="1:6" x14ac:dyDescent="0.25">
      <c r="A35" s="30"/>
      <c r="B35" s="31"/>
      <c r="C35" s="32"/>
      <c r="D35" s="33"/>
      <c r="E35" s="34"/>
      <c r="F35" s="34"/>
    </row>
    <row r="36" spans="1:6" x14ac:dyDescent="0.25">
      <c r="A36" s="30">
        <f>COUNT($A$18:A35)+1</f>
        <v>2</v>
      </c>
      <c r="B36" s="1" t="s">
        <v>108</v>
      </c>
      <c r="C36" s="32"/>
      <c r="D36" s="33"/>
      <c r="E36" s="34"/>
      <c r="F36" s="34"/>
    </row>
    <row r="37" spans="1:6" ht="25.5" x14ac:dyDescent="0.25">
      <c r="A37" s="30"/>
      <c r="B37" s="35" t="s">
        <v>107</v>
      </c>
      <c r="C37" s="32"/>
      <c r="D37" s="33"/>
      <c r="E37" s="34"/>
      <c r="F37" s="34"/>
    </row>
    <row r="38" spans="1:6" x14ac:dyDescent="0.25">
      <c r="A38" s="30"/>
      <c r="B38" s="31" t="s">
        <v>105</v>
      </c>
      <c r="C38" s="32" t="s">
        <v>4</v>
      </c>
      <c r="D38" s="33">
        <v>70</v>
      </c>
      <c r="E38" s="12">
        <v>0</v>
      </c>
      <c r="F38" s="34">
        <f t="shared" ref="F38:F41" si="4">D38*E38</f>
        <v>0</v>
      </c>
    </row>
    <row r="39" spans="1:6" x14ac:dyDescent="0.25">
      <c r="A39" s="30"/>
      <c r="B39" s="31" t="s">
        <v>102</v>
      </c>
      <c r="C39" s="32" t="s">
        <v>4</v>
      </c>
      <c r="D39" s="33">
        <v>1</v>
      </c>
      <c r="E39" s="12">
        <v>0</v>
      </c>
      <c r="F39" s="34">
        <f t="shared" si="4"/>
        <v>0</v>
      </c>
    </row>
    <row r="40" spans="1:6" x14ac:dyDescent="0.25">
      <c r="A40" s="30"/>
      <c r="B40" s="31" t="s">
        <v>103</v>
      </c>
      <c r="C40" s="32" t="s">
        <v>10</v>
      </c>
      <c r="D40" s="33">
        <v>70</v>
      </c>
      <c r="E40" s="12">
        <v>0</v>
      </c>
      <c r="F40" s="34">
        <f t="shared" si="4"/>
        <v>0</v>
      </c>
    </row>
    <row r="41" spans="1:6" x14ac:dyDescent="0.25">
      <c r="A41" s="30"/>
      <c r="B41" s="31" t="s">
        <v>104</v>
      </c>
      <c r="C41" s="32" t="s">
        <v>10</v>
      </c>
      <c r="D41" s="33">
        <v>1</v>
      </c>
      <c r="E41" s="12">
        <v>0</v>
      </c>
      <c r="F41" s="34">
        <f t="shared" si="4"/>
        <v>0</v>
      </c>
    </row>
    <row r="42" spans="1:6" x14ac:dyDescent="0.25">
      <c r="A42" s="30"/>
      <c r="B42" s="35" t="s">
        <v>106</v>
      </c>
      <c r="C42" s="32"/>
      <c r="D42" s="33"/>
      <c r="E42" s="34"/>
      <c r="F42" s="34"/>
    </row>
    <row r="43" spans="1:6" x14ac:dyDescent="0.25">
      <c r="A43" s="30"/>
      <c r="B43" s="31" t="s">
        <v>86</v>
      </c>
      <c r="C43" s="32" t="s">
        <v>4</v>
      </c>
      <c r="D43" s="33">
        <v>50</v>
      </c>
      <c r="E43" s="12">
        <v>0</v>
      </c>
      <c r="F43" s="34">
        <f t="shared" ref="F43:F51" si="5">D43*E43</f>
        <v>0</v>
      </c>
    </row>
    <row r="44" spans="1:6" x14ac:dyDescent="0.25">
      <c r="A44" s="30"/>
      <c r="B44" s="31" t="s">
        <v>81</v>
      </c>
      <c r="C44" s="32" t="s">
        <v>4</v>
      </c>
      <c r="D44" s="33">
        <v>15</v>
      </c>
      <c r="E44" s="12">
        <v>0</v>
      </c>
      <c r="F44" s="34">
        <f t="shared" si="5"/>
        <v>0</v>
      </c>
    </row>
    <row r="45" spans="1:6" x14ac:dyDescent="0.25">
      <c r="A45" s="30"/>
      <c r="B45" s="31" t="s">
        <v>110</v>
      </c>
      <c r="C45" s="32" t="s">
        <v>4</v>
      </c>
      <c r="D45" s="33">
        <v>4</v>
      </c>
      <c r="E45" s="12">
        <v>0</v>
      </c>
      <c r="F45" s="34">
        <f t="shared" si="5"/>
        <v>0</v>
      </c>
    </row>
    <row r="46" spans="1:6" x14ac:dyDescent="0.25">
      <c r="A46" s="30"/>
      <c r="B46" s="31" t="s">
        <v>59</v>
      </c>
      <c r="C46" s="32" t="s">
        <v>4</v>
      </c>
      <c r="D46" s="33">
        <v>1</v>
      </c>
      <c r="E46" s="12">
        <v>0</v>
      </c>
      <c r="F46" s="34">
        <f t="shared" si="5"/>
        <v>0</v>
      </c>
    </row>
    <row r="47" spans="1:6" x14ac:dyDescent="0.25">
      <c r="A47" s="30"/>
      <c r="B47" s="31" t="s">
        <v>87</v>
      </c>
      <c r="C47" s="32" t="s">
        <v>4</v>
      </c>
      <c r="D47" s="33">
        <v>1</v>
      </c>
      <c r="E47" s="12">
        <v>0</v>
      </c>
      <c r="F47" s="34">
        <f t="shared" si="5"/>
        <v>0</v>
      </c>
    </row>
    <row r="48" spans="1:6" x14ac:dyDescent="0.25">
      <c r="A48" s="30"/>
      <c r="B48" s="31" t="s">
        <v>89</v>
      </c>
      <c r="C48" s="32" t="s">
        <v>4</v>
      </c>
      <c r="D48" s="33">
        <v>1</v>
      </c>
      <c r="E48" s="12">
        <v>0</v>
      </c>
      <c r="F48" s="34">
        <f t="shared" si="5"/>
        <v>0</v>
      </c>
    </row>
    <row r="49" spans="1:6" x14ac:dyDescent="0.25">
      <c r="A49" s="30"/>
      <c r="B49" s="31" t="s">
        <v>88</v>
      </c>
      <c r="C49" s="32" t="s">
        <v>4</v>
      </c>
      <c r="D49" s="33">
        <v>80</v>
      </c>
      <c r="E49" s="12">
        <v>0</v>
      </c>
      <c r="F49" s="34">
        <f t="shared" si="5"/>
        <v>0</v>
      </c>
    </row>
    <row r="50" spans="1:6" x14ac:dyDescent="0.25">
      <c r="A50" s="30"/>
      <c r="B50" s="31" t="s">
        <v>82</v>
      </c>
      <c r="C50" s="32" t="s">
        <v>4</v>
      </c>
      <c r="D50" s="33">
        <v>1</v>
      </c>
      <c r="E50" s="12">
        <v>0</v>
      </c>
      <c r="F50" s="34">
        <f t="shared" si="5"/>
        <v>0</v>
      </c>
    </row>
    <row r="51" spans="1:6" ht="25.5" x14ac:dyDescent="0.25">
      <c r="A51" s="30"/>
      <c r="B51" s="31" t="s">
        <v>45</v>
      </c>
      <c r="C51" s="32" t="s">
        <v>10</v>
      </c>
      <c r="D51" s="33">
        <v>1</v>
      </c>
      <c r="E51" s="12">
        <v>0</v>
      </c>
      <c r="F51" s="34">
        <f t="shared" si="5"/>
        <v>0</v>
      </c>
    </row>
    <row r="52" spans="1:6" x14ac:dyDescent="0.25">
      <c r="A52" s="30"/>
      <c r="B52" s="36"/>
      <c r="C52" s="32"/>
      <c r="D52" s="33"/>
      <c r="E52" s="34"/>
      <c r="F52" s="34"/>
    </row>
    <row r="53" spans="1:6" ht="51" x14ac:dyDescent="0.25">
      <c r="A53" s="30">
        <f>COUNT($A$18:A52)+1</f>
        <v>3</v>
      </c>
      <c r="B53" s="1" t="s">
        <v>90</v>
      </c>
      <c r="C53" s="32"/>
      <c r="D53" s="33"/>
      <c r="E53" s="34"/>
      <c r="F53" s="34"/>
    </row>
    <row r="54" spans="1:6" x14ac:dyDescent="0.25">
      <c r="A54" s="30"/>
      <c r="B54" s="31" t="s">
        <v>46</v>
      </c>
      <c r="C54" s="32" t="s">
        <v>7</v>
      </c>
      <c r="D54" s="33">
        <v>50</v>
      </c>
      <c r="E54" s="12">
        <v>0</v>
      </c>
      <c r="F54" s="34">
        <f>D54*E54</f>
        <v>0</v>
      </c>
    </row>
    <row r="55" spans="1:6" x14ac:dyDescent="0.25">
      <c r="A55" s="30"/>
      <c r="B55" s="31" t="s">
        <v>47</v>
      </c>
      <c r="C55" s="32" t="s">
        <v>7</v>
      </c>
      <c r="D55" s="33">
        <v>410</v>
      </c>
      <c r="E55" s="12">
        <v>0</v>
      </c>
      <c r="F55" s="34">
        <f t="shared" ref="F55:F58" si="6">D55*E55</f>
        <v>0</v>
      </c>
    </row>
    <row r="56" spans="1:6" x14ac:dyDescent="0.25">
      <c r="A56" s="30"/>
      <c r="B56" s="31" t="s">
        <v>48</v>
      </c>
      <c r="C56" s="32" t="s">
        <v>7</v>
      </c>
      <c r="D56" s="33">
        <v>250</v>
      </c>
      <c r="E56" s="12">
        <v>0</v>
      </c>
      <c r="F56" s="34">
        <f t="shared" si="6"/>
        <v>0</v>
      </c>
    </row>
    <row r="57" spans="1:6" x14ac:dyDescent="0.25">
      <c r="A57" s="30"/>
      <c r="B57" s="31" t="s">
        <v>49</v>
      </c>
      <c r="C57" s="32" t="s">
        <v>7</v>
      </c>
      <c r="D57" s="33">
        <v>335</v>
      </c>
      <c r="E57" s="12">
        <v>0</v>
      </c>
      <c r="F57" s="34">
        <f t="shared" si="6"/>
        <v>0</v>
      </c>
    </row>
    <row r="58" spans="1:6" x14ac:dyDescent="0.25">
      <c r="A58" s="30"/>
      <c r="B58" s="31" t="s">
        <v>109</v>
      </c>
      <c r="C58" s="32" t="s">
        <v>7</v>
      </c>
      <c r="D58" s="33">
        <v>30</v>
      </c>
      <c r="E58" s="12">
        <v>0</v>
      </c>
      <c r="F58" s="34">
        <f t="shared" si="6"/>
        <v>0</v>
      </c>
    </row>
    <row r="59" spans="1:6" x14ac:dyDescent="0.25">
      <c r="A59" s="30"/>
      <c r="B59" s="31" t="s">
        <v>60</v>
      </c>
      <c r="C59" s="32" t="s">
        <v>7</v>
      </c>
      <c r="D59" s="33">
        <v>60</v>
      </c>
      <c r="E59" s="12">
        <v>0</v>
      </c>
      <c r="F59" s="34">
        <f t="shared" ref="F59:F60" si="7">D59*E59</f>
        <v>0</v>
      </c>
    </row>
    <row r="60" spans="1:6" x14ac:dyDescent="0.25">
      <c r="A60" s="30"/>
      <c r="B60" s="31" t="s">
        <v>61</v>
      </c>
      <c r="C60" s="32" t="s">
        <v>7</v>
      </c>
      <c r="D60" s="33">
        <v>30</v>
      </c>
      <c r="E60" s="12">
        <v>0</v>
      </c>
      <c r="F60" s="34">
        <f t="shared" si="7"/>
        <v>0</v>
      </c>
    </row>
    <row r="61" spans="1:6" x14ac:dyDescent="0.25">
      <c r="A61" s="30"/>
      <c r="B61" s="36"/>
      <c r="C61" s="32"/>
      <c r="D61" s="33"/>
      <c r="E61" s="34"/>
      <c r="F61" s="34"/>
    </row>
    <row r="62" spans="1:6" x14ac:dyDescent="0.25">
      <c r="A62" s="30">
        <f>COUNT($A$18:A61)+1</f>
        <v>4</v>
      </c>
      <c r="B62" s="1" t="s">
        <v>5</v>
      </c>
      <c r="C62" s="32"/>
      <c r="D62" s="33"/>
      <c r="E62" s="34"/>
      <c r="F62" s="34"/>
    </row>
    <row r="63" spans="1:6" x14ac:dyDescent="0.25">
      <c r="A63" s="30"/>
      <c r="B63" s="31" t="s">
        <v>50</v>
      </c>
      <c r="C63" s="32" t="s">
        <v>7</v>
      </c>
      <c r="D63" s="33">
        <v>700</v>
      </c>
      <c r="E63" s="12">
        <v>0</v>
      </c>
      <c r="F63" s="34">
        <f>D63*E63</f>
        <v>0</v>
      </c>
    </row>
    <row r="64" spans="1:6" x14ac:dyDescent="0.25">
      <c r="A64" s="30"/>
      <c r="B64" s="31" t="s">
        <v>51</v>
      </c>
      <c r="C64" s="32" t="s">
        <v>7</v>
      </c>
      <c r="D64" s="33">
        <v>100</v>
      </c>
      <c r="E64" s="12">
        <v>0</v>
      </c>
      <c r="F64" s="34">
        <f t="shared" ref="F64:F65" si="8">D64*E64</f>
        <v>0</v>
      </c>
    </row>
    <row r="65" spans="1:6" x14ac:dyDescent="0.25">
      <c r="A65" s="30"/>
      <c r="B65" s="31" t="s">
        <v>120</v>
      </c>
      <c r="C65" s="32" t="s">
        <v>7</v>
      </c>
      <c r="D65" s="33">
        <v>50</v>
      </c>
      <c r="E65" s="12">
        <v>0</v>
      </c>
      <c r="F65" s="34">
        <f t="shared" si="8"/>
        <v>0</v>
      </c>
    </row>
    <row r="66" spans="1:6" x14ac:dyDescent="0.25">
      <c r="A66" s="30"/>
      <c r="B66" s="1"/>
      <c r="C66" s="32"/>
      <c r="D66" s="33"/>
      <c r="E66" s="34"/>
      <c r="F66" s="34"/>
    </row>
    <row r="67" spans="1:6" x14ac:dyDescent="0.25">
      <c r="A67" s="30">
        <f>COUNT($A$18:A66)+1</f>
        <v>5</v>
      </c>
      <c r="B67" s="1" t="s">
        <v>6</v>
      </c>
      <c r="C67" s="32"/>
      <c r="D67" s="33"/>
      <c r="E67" s="34"/>
      <c r="F67" s="34"/>
    </row>
    <row r="68" spans="1:6" ht="51" x14ac:dyDescent="0.25">
      <c r="A68" s="30"/>
      <c r="B68" s="31" t="s">
        <v>57</v>
      </c>
      <c r="C68" s="32"/>
      <c r="D68" s="33"/>
      <c r="E68" s="34"/>
      <c r="F68" s="34"/>
    </row>
    <row r="69" spans="1:6" x14ac:dyDescent="0.25">
      <c r="A69" s="30"/>
      <c r="B69" s="31" t="s">
        <v>58</v>
      </c>
      <c r="C69" s="32" t="s">
        <v>4</v>
      </c>
      <c r="D69" s="33">
        <v>12</v>
      </c>
      <c r="E69" s="12">
        <v>0</v>
      </c>
      <c r="F69" s="34">
        <f t="shared" ref="F69:F72" si="9">D69*E69</f>
        <v>0</v>
      </c>
    </row>
    <row r="70" spans="1:6" x14ac:dyDescent="0.25">
      <c r="A70" s="30"/>
      <c r="B70" s="31" t="s">
        <v>111</v>
      </c>
      <c r="C70" s="32" t="s">
        <v>4</v>
      </c>
      <c r="D70" s="33">
        <v>10</v>
      </c>
      <c r="E70" s="12">
        <v>0</v>
      </c>
      <c r="F70" s="34">
        <f t="shared" si="9"/>
        <v>0</v>
      </c>
    </row>
    <row r="71" spans="1:6" ht="25.5" x14ac:dyDescent="0.25">
      <c r="A71" s="30"/>
      <c r="B71" s="31" t="s">
        <v>91</v>
      </c>
      <c r="C71" s="32" t="s">
        <v>4</v>
      </c>
      <c r="D71" s="33">
        <v>35</v>
      </c>
      <c r="E71" s="12">
        <v>0</v>
      </c>
      <c r="F71" s="34">
        <f t="shared" si="9"/>
        <v>0</v>
      </c>
    </row>
    <row r="72" spans="1:6" x14ac:dyDescent="0.25">
      <c r="A72" s="30"/>
      <c r="B72" s="31" t="s">
        <v>52</v>
      </c>
      <c r="C72" s="32" t="s">
        <v>4</v>
      </c>
      <c r="D72" s="33">
        <v>2</v>
      </c>
      <c r="E72" s="12">
        <v>0</v>
      </c>
      <c r="F72" s="34">
        <f t="shared" si="9"/>
        <v>0</v>
      </c>
    </row>
    <row r="73" spans="1:6" x14ac:dyDescent="0.25">
      <c r="A73" s="30"/>
      <c r="B73" s="31"/>
      <c r="C73" s="32"/>
      <c r="D73" s="33"/>
      <c r="E73" s="34"/>
      <c r="F73" s="34"/>
    </row>
    <row r="74" spans="1:6" x14ac:dyDescent="0.25">
      <c r="A74" s="30">
        <f>COUNT($A$18:A73)+1</f>
        <v>6</v>
      </c>
      <c r="B74" s="1" t="s">
        <v>149</v>
      </c>
      <c r="C74" s="32"/>
      <c r="D74" s="33"/>
      <c r="E74" s="34"/>
      <c r="F74" s="34"/>
    </row>
    <row r="75" spans="1:6" ht="38.25" x14ac:dyDescent="0.25">
      <c r="A75" s="30"/>
      <c r="B75" s="31" t="s">
        <v>151</v>
      </c>
      <c r="C75" s="32"/>
      <c r="D75" s="33"/>
      <c r="E75" s="34"/>
      <c r="F75" s="34"/>
    </row>
    <row r="76" spans="1:6" ht="25.5" x14ac:dyDescent="0.25">
      <c r="A76" s="30"/>
      <c r="B76" s="31" t="s">
        <v>152</v>
      </c>
      <c r="C76" s="32"/>
      <c r="D76" s="33"/>
      <c r="E76" s="34"/>
      <c r="F76" s="34"/>
    </row>
    <row r="77" spans="1:6" ht="25.5" x14ac:dyDescent="0.25">
      <c r="A77" s="30"/>
      <c r="B77" s="31" t="s">
        <v>153</v>
      </c>
      <c r="C77" s="32"/>
      <c r="D77" s="33"/>
      <c r="E77" s="34"/>
      <c r="F77" s="34"/>
    </row>
    <row r="78" spans="1:6" x14ac:dyDescent="0.25">
      <c r="A78" s="30"/>
      <c r="B78" s="31" t="s">
        <v>150</v>
      </c>
      <c r="C78" s="32" t="s">
        <v>10</v>
      </c>
      <c r="D78" s="33">
        <v>2</v>
      </c>
      <c r="E78" s="12">
        <v>0</v>
      </c>
      <c r="F78" s="34">
        <f t="shared" ref="F78" si="10">D78*E78</f>
        <v>0</v>
      </c>
    </row>
    <row r="79" spans="1:6" x14ac:dyDescent="0.25">
      <c r="A79" s="30"/>
      <c r="B79" s="31"/>
      <c r="C79" s="32"/>
      <c r="D79" s="33"/>
      <c r="E79" s="34"/>
      <c r="F79" s="34"/>
    </row>
    <row r="80" spans="1:6" ht="25.5" x14ac:dyDescent="0.25">
      <c r="A80" s="30">
        <f>COUNT($A$18:A79)+1</f>
        <v>7</v>
      </c>
      <c r="B80" s="31" t="s">
        <v>112</v>
      </c>
      <c r="C80" s="32" t="s">
        <v>4</v>
      </c>
      <c r="D80" s="33">
        <v>2</v>
      </c>
      <c r="E80" s="12">
        <v>0</v>
      </c>
      <c r="F80" s="34">
        <f t="shared" ref="F80" si="11">D80*E80</f>
        <v>0</v>
      </c>
    </row>
    <row r="81" spans="1:6" x14ac:dyDescent="0.25">
      <c r="A81" s="30"/>
      <c r="B81" s="31"/>
      <c r="C81" s="32"/>
      <c r="D81" s="33"/>
      <c r="E81" s="34"/>
      <c r="F81" s="34"/>
    </row>
    <row r="82" spans="1:6" ht="38.25" x14ac:dyDescent="0.25">
      <c r="A82" s="30">
        <f>COUNT($A$18:A81)+1</f>
        <v>8</v>
      </c>
      <c r="B82" s="1" t="s">
        <v>92</v>
      </c>
      <c r="C82" s="32"/>
      <c r="D82" s="33"/>
      <c r="E82" s="34"/>
      <c r="F82" s="34"/>
    </row>
    <row r="83" spans="1:6" x14ac:dyDescent="0.25">
      <c r="A83" s="30"/>
      <c r="B83" s="1"/>
      <c r="C83" s="32"/>
      <c r="D83" s="33"/>
      <c r="E83" s="34"/>
      <c r="F83" s="34"/>
    </row>
    <row r="84" spans="1:6" ht="165.75" x14ac:dyDescent="0.25">
      <c r="A84" s="30"/>
      <c r="B84" s="31" t="s">
        <v>113</v>
      </c>
      <c r="C84" s="32" t="s">
        <v>4</v>
      </c>
      <c r="D84" s="33">
        <v>4</v>
      </c>
      <c r="E84" s="12">
        <v>0</v>
      </c>
      <c r="F84" s="34">
        <f t="shared" ref="F84" si="12">D84*E84</f>
        <v>0</v>
      </c>
    </row>
    <row r="85" spans="1:6" x14ac:dyDescent="0.25">
      <c r="A85" s="30"/>
      <c r="B85" s="1"/>
      <c r="C85" s="32"/>
      <c r="D85" s="33"/>
      <c r="E85" s="34"/>
      <c r="F85" s="34"/>
    </row>
    <row r="86" spans="1:6" ht="178.5" x14ac:dyDescent="0.25">
      <c r="A86" s="30"/>
      <c r="B86" s="31" t="s">
        <v>114</v>
      </c>
      <c r="C86" s="32" t="s">
        <v>4</v>
      </c>
      <c r="D86" s="33">
        <v>8</v>
      </c>
      <c r="E86" s="12">
        <v>0</v>
      </c>
      <c r="F86" s="34">
        <f t="shared" ref="F86" si="13">D86*E86</f>
        <v>0</v>
      </c>
    </row>
    <row r="87" spans="1:6" x14ac:dyDescent="0.25">
      <c r="A87" s="30"/>
      <c r="B87" s="31"/>
      <c r="C87" s="32"/>
      <c r="D87" s="33"/>
      <c r="E87" s="34"/>
      <c r="F87" s="34"/>
    </row>
    <row r="88" spans="1:6" ht="178.5" x14ac:dyDescent="0.25">
      <c r="A88" s="30"/>
      <c r="B88" s="31" t="s">
        <v>115</v>
      </c>
      <c r="C88" s="32" t="s">
        <v>4</v>
      </c>
      <c r="D88" s="33">
        <v>10</v>
      </c>
      <c r="E88" s="12">
        <v>0</v>
      </c>
      <c r="F88" s="34">
        <f t="shared" ref="F88" si="14">D88*E88</f>
        <v>0</v>
      </c>
    </row>
    <row r="89" spans="1:6" x14ac:dyDescent="0.25">
      <c r="A89" s="30"/>
      <c r="B89" s="31"/>
      <c r="C89" s="32"/>
      <c r="D89" s="33"/>
      <c r="E89" s="34"/>
      <c r="F89" s="34"/>
    </row>
    <row r="90" spans="1:6" ht="165.75" x14ac:dyDescent="0.25">
      <c r="A90" s="30"/>
      <c r="B90" s="31" t="s">
        <v>116</v>
      </c>
      <c r="C90" s="32" t="s">
        <v>4</v>
      </c>
      <c r="D90" s="33">
        <v>10</v>
      </c>
      <c r="E90" s="12">
        <v>0</v>
      </c>
      <c r="F90" s="34">
        <f t="shared" ref="F90" si="15">D90*E90</f>
        <v>0</v>
      </c>
    </row>
    <row r="91" spans="1:6" x14ac:dyDescent="0.25">
      <c r="A91" s="30"/>
      <c r="B91" s="31"/>
      <c r="C91" s="32"/>
      <c r="D91" s="33"/>
      <c r="E91" s="34"/>
      <c r="F91" s="34"/>
    </row>
    <row r="92" spans="1:6" ht="38.25" x14ac:dyDescent="0.25">
      <c r="A92" s="30"/>
      <c r="B92" s="31" t="s">
        <v>117</v>
      </c>
      <c r="C92" s="32" t="s">
        <v>4</v>
      </c>
      <c r="D92" s="33">
        <v>3</v>
      </c>
      <c r="E92" s="12">
        <v>0</v>
      </c>
      <c r="F92" s="34">
        <f t="shared" ref="F92" si="16">D92*E92</f>
        <v>0</v>
      </c>
    </row>
    <row r="93" spans="1:6" x14ac:dyDescent="0.25">
      <c r="A93" s="30"/>
      <c r="B93" s="31"/>
      <c r="C93" s="32"/>
      <c r="D93" s="33"/>
      <c r="E93" s="34"/>
      <c r="F93" s="34"/>
    </row>
    <row r="94" spans="1:6" x14ac:dyDescent="0.25">
      <c r="A94" s="30"/>
      <c r="B94" s="1"/>
      <c r="C94" s="32"/>
      <c r="D94" s="33"/>
      <c r="E94" s="34"/>
      <c r="F94" s="34"/>
    </row>
    <row r="95" spans="1:6" ht="51" x14ac:dyDescent="0.25">
      <c r="A95" s="30">
        <f>COUNT($A$18:A94)+1</f>
        <v>9</v>
      </c>
      <c r="B95" s="4" t="s">
        <v>11</v>
      </c>
      <c r="C95" s="32"/>
      <c r="D95" s="33"/>
      <c r="E95" s="34"/>
      <c r="F95" s="34"/>
    </row>
    <row r="96" spans="1:6" x14ac:dyDescent="0.25">
      <c r="A96" s="30"/>
      <c r="B96" s="1" t="s">
        <v>12</v>
      </c>
      <c r="C96" s="32" t="s">
        <v>7</v>
      </c>
      <c r="D96" s="33">
        <v>20</v>
      </c>
      <c r="E96" s="12">
        <v>0</v>
      </c>
      <c r="F96" s="34">
        <f t="shared" ref="F96" si="17">D96*E96</f>
        <v>0</v>
      </c>
    </row>
    <row r="97" spans="1:6" x14ac:dyDescent="0.25">
      <c r="A97" s="30"/>
      <c r="B97" s="4"/>
      <c r="C97" s="32"/>
      <c r="D97" s="33"/>
      <c r="E97" s="34"/>
      <c r="F97" s="34"/>
    </row>
    <row r="98" spans="1:6" ht="25.5" x14ac:dyDescent="0.25">
      <c r="A98" s="30">
        <f>COUNT($A$18:A97)+1</f>
        <v>10</v>
      </c>
      <c r="B98" s="31" t="s">
        <v>9</v>
      </c>
      <c r="C98" s="32" t="s">
        <v>4</v>
      </c>
      <c r="D98" s="33">
        <v>10</v>
      </c>
      <c r="E98" s="12">
        <v>0</v>
      </c>
      <c r="F98" s="34">
        <f t="shared" ref="F98" si="18">D98*E98</f>
        <v>0</v>
      </c>
    </row>
    <row r="99" spans="1:6" x14ac:dyDescent="0.25">
      <c r="A99" s="30"/>
      <c r="B99" s="31"/>
      <c r="C99" s="32"/>
      <c r="D99" s="33"/>
      <c r="E99" s="34"/>
      <c r="F99" s="34"/>
    </row>
    <row r="100" spans="1:6" ht="25.5" x14ac:dyDescent="0.25">
      <c r="A100" s="30">
        <f>COUNT($A$18:A99)+1</f>
        <v>11</v>
      </c>
      <c r="B100" s="31" t="s">
        <v>8</v>
      </c>
      <c r="C100" s="32" t="s">
        <v>4</v>
      </c>
      <c r="D100" s="33">
        <v>1</v>
      </c>
      <c r="E100" s="12">
        <v>0</v>
      </c>
      <c r="F100" s="34">
        <f t="shared" ref="F100" si="19">D100*E100</f>
        <v>0</v>
      </c>
    </row>
    <row r="101" spans="1:6" x14ac:dyDescent="0.25">
      <c r="A101" s="30"/>
      <c r="B101" s="31"/>
      <c r="C101" s="32"/>
      <c r="D101" s="33"/>
      <c r="E101" s="34"/>
      <c r="F101" s="34"/>
    </row>
    <row r="102" spans="1:6" ht="25.5" x14ac:dyDescent="0.25">
      <c r="A102" s="30">
        <f>COUNT($A$18:A101)+1</f>
        <v>12</v>
      </c>
      <c r="B102" s="31" t="s">
        <v>118</v>
      </c>
      <c r="C102" s="32" t="s">
        <v>10</v>
      </c>
      <c r="D102" s="33">
        <v>13</v>
      </c>
      <c r="E102" s="12">
        <v>0</v>
      </c>
      <c r="F102" s="34">
        <f t="shared" ref="F102" si="20">D102*E102</f>
        <v>0</v>
      </c>
    </row>
    <row r="103" spans="1:6" x14ac:dyDescent="0.25">
      <c r="A103" s="30"/>
      <c r="B103" s="31"/>
      <c r="C103" s="32"/>
      <c r="D103" s="33"/>
      <c r="E103" s="34"/>
      <c r="F103" s="34"/>
    </row>
    <row r="104" spans="1:6" x14ac:dyDescent="0.25">
      <c r="A104" s="30">
        <f>COUNT($A$18:A103)+1</f>
        <v>13</v>
      </c>
      <c r="B104" s="31" t="s">
        <v>73</v>
      </c>
      <c r="C104" s="32" t="s">
        <v>7</v>
      </c>
      <c r="D104" s="33">
        <v>40</v>
      </c>
      <c r="E104" s="12">
        <v>0</v>
      </c>
      <c r="F104" s="34">
        <f t="shared" ref="F104" si="21">D104*E104</f>
        <v>0</v>
      </c>
    </row>
    <row r="105" spans="1:6" x14ac:dyDescent="0.25">
      <c r="A105" s="30"/>
      <c r="B105" s="31"/>
      <c r="C105" s="32"/>
      <c r="D105" s="33"/>
      <c r="E105" s="34"/>
      <c r="F105" s="34"/>
    </row>
    <row r="106" spans="1:6" x14ac:dyDescent="0.25">
      <c r="A106" s="30">
        <f>COUNT($A$18:A105)+1</f>
        <v>14</v>
      </c>
      <c r="B106" s="31" t="s">
        <v>13</v>
      </c>
      <c r="C106" s="32" t="s">
        <v>4</v>
      </c>
      <c r="D106" s="33">
        <v>4</v>
      </c>
      <c r="E106" s="12">
        <v>0</v>
      </c>
      <c r="F106" s="34">
        <f t="shared" ref="F106" si="22">D106*E106</f>
        <v>0</v>
      </c>
    </row>
    <row r="107" spans="1:6" x14ac:dyDescent="0.25">
      <c r="A107" s="30"/>
      <c r="B107" s="31"/>
      <c r="C107" s="32"/>
      <c r="D107" s="33"/>
      <c r="E107" s="34"/>
      <c r="F107" s="34"/>
    </row>
    <row r="108" spans="1:6" ht="63.75" x14ac:dyDescent="0.25">
      <c r="A108" s="30">
        <f>COUNT($A$18:A107)+1</f>
        <v>15</v>
      </c>
      <c r="B108" s="31" t="s">
        <v>72</v>
      </c>
      <c r="C108" s="32" t="s">
        <v>4</v>
      </c>
      <c r="D108" s="33">
        <v>2</v>
      </c>
      <c r="E108" s="12">
        <v>0</v>
      </c>
      <c r="F108" s="34">
        <f t="shared" ref="F108" si="23">D108*E108</f>
        <v>0</v>
      </c>
    </row>
    <row r="109" spans="1:6" x14ac:dyDescent="0.25">
      <c r="A109" s="30"/>
      <c r="B109" s="31"/>
      <c r="C109" s="32"/>
      <c r="D109" s="33"/>
      <c r="E109" s="34"/>
      <c r="F109" s="34"/>
    </row>
    <row r="110" spans="1:6" ht="25.5" x14ac:dyDescent="0.25">
      <c r="A110" s="30">
        <f>COUNT($A$18:A109)+1</f>
        <v>16</v>
      </c>
      <c r="B110" s="31" t="s">
        <v>14</v>
      </c>
      <c r="C110" s="32" t="s">
        <v>10</v>
      </c>
      <c r="D110" s="33">
        <v>1</v>
      </c>
      <c r="E110" s="12">
        <v>0</v>
      </c>
      <c r="F110" s="34">
        <f t="shared" ref="F110" si="24">D110*E110</f>
        <v>0</v>
      </c>
    </row>
    <row r="111" spans="1:6" x14ac:dyDescent="0.25">
      <c r="A111" s="30"/>
      <c r="B111" s="31"/>
      <c r="C111" s="32"/>
      <c r="D111" s="33"/>
      <c r="E111" s="34"/>
      <c r="F111" s="34"/>
    </row>
    <row r="112" spans="1:6" x14ac:dyDescent="0.25">
      <c r="A112" s="30">
        <f>COUNT($A$18:A111)+1</f>
        <v>17</v>
      </c>
      <c r="B112" s="31" t="s">
        <v>15</v>
      </c>
      <c r="C112" s="32" t="s">
        <v>10</v>
      </c>
      <c r="D112" s="33">
        <v>1</v>
      </c>
      <c r="E112" s="12">
        <v>0</v>
      </c>
      <c r="F112" s="34">
        <f t="shared" ref="F112" si="25">D112*E112</f>
        <v>0</v>
      </c>
    </row>
    <row r="113" spans="1:6" x14ac:dyDescent="0.25">
      <c r="A113" s="30"/>
      <c r="B113" s="31"/>
      <c r="C113" s="32"/>
      <c r="D113" s="33"/>
      <c r="E113" s="34"/>
      <c r="F113" s="34"/>
    </row>
    <row r="114" spans="1:6" x14ac:dyDescent="0.25">
      <c r="A114" s="30">
        <f>COUNT($A$18:A113)+1</f>
        <v>18</v>
      </c>
      <c r="B114" s="31" t="s">
        <v>16</v>
      </c>
      <c r="C114" s="32" t="s">
        <v>10</v>
      </c>
      <c r="D114" s="33">
        <v>1</v>
      </c>
      <c r="E114" s="12">
        <v>0</v>
      </c>
      <c r="F114" s="34">
        <f t="shared" ref="F114" si="26">D114*E114</f>
        <v>0</v>
      </c>
    </row>
    <row r="115" spans="1:6" x14ac:dyDescent="0.25">
      <c r="A115" s="30"/>
      <c r="B115" s="31"/>
      <c r="C115" s="32"/>
      <c r="D115" s="37"/>
      <c r="E115" s="34"/>
      <c r="F115" s="34"/>
    </row>
    <row r="116" spans="1:6" ht="51" x14ac:dyDescent="0.25">
      <c r="A116" s="30">
        <f>COUNT($A$18:A115)+1</f>
        <v>19</v>
      </c>
      <c r="B116" s="31" t="s">
        <v>76</v>
      </c>
      <c r="C116" s="32" t="s">
        <v>10</v>
      </c>
      <c r="D116" s="33">
        <v>1</v>
      </c>
      <c r="E116" s="12">
        <v>0</v>
      </c>
      <c r="F116" s="34">
        <f t="shared" ref="F116" si="27">D116*E116</f>
        <v>0</v>
      </c>
    </row>
    <row r="117" spans="1:6" x14ac:dyDescent="0.25">
      <c r="A117" s="30"/>
      <c r="B117" s="31"/>
      <c r="C117" s="32"/>
      <c r="D117" s="33"/>
      <c r="E117" s="34"/>
      <c r="F117" s="34"/>
    </row>
    <row r="118" spans="1:6" x14ac:dyDescent="0.25">
      <c r="A118" s="30">
        <f>COUNT($A$18:A117)+1</f>
        <v>20</v>
      </c>
      <c r="B118" s="31" t="s">
        <v>75</v>
      </c>
      <c r="C118" s="32" t="s">
        <v>10</v>
      </c>
      <c r="D118" s="33">
        <v>1</v>
      </c>
      <c r="E118" s="12">
        <v>0</v>
      </c>
      <c r="F118" s="34">
        <f t="shared" ref="F118" si="28">D118*E118</f>
        <v>0</v>
      </c>
    </row>
    <row r="119" spans="1:6" x14ac:dyDescent="0.25">
      <c r="A119" s="30"/>
      <c r="B119" s="31"/>
      <c r="C119" s="32"/>
      <c r="D119" s="33"/>
      <c r="E119" s="34"/>
      <c r="F119" s="34"/>
    </row>
    <row r="120" spans="1:6" x14ac:dyDescent="0.25">
      <c r="A120" s="30">
        <f>COUNT($A$18:A119)+1</f>
        <v>21</v>
      </c>
      <c r="B120" s="31" t="s">
        <v>98</v>
      </c>
      <c r="C120" s="32" t="s">
        <v>99</v>
      </c>
      <c r="D120" s="33">
        <v>10</v>
      </c>
      <c r="E120" s="12">
        <v>0</v>
      </c>
      <c r="F120" s="34">
        <f>SUM(F18:F118)*D120/100</f>
        <v>0</v>
      </c>
    </row>
    <row r="121" spans="1:6" x14ac:dyDescent="0.25">
      <c r="A121" s="38"/>
      <c r="B121" s="39"/>
      <c r="C121" s="40"/>
      <c r="D121" s="41"/>
      <c r="E121" s="42"/>
      <c r="F121" s="42"/>
    </row>
    <row r="122" spans="1:6" ht="15.75" x14ac:dyDescent="0.25">
      <c r="A122" s="23" t="s">
        <v>17</v>
      </c>
      <c r="B122" s="21"/>
      <c r="C122" s="32"/>
      <c r="D122" s="33"/>
      <c r="E122" s="34"/>
      <c r="F122" s="43">
        <f>SUM(F18:F121)</f>
        <v>0</v>
      </c>
    </row>
    <row r="123" spans="1:6" x14ac:dyDescent="0.25">
      <c r="A123" s="30"/>
      <c r="B123" s="31"/>
      <c r="C123" s="32"/>
      <c r="D123" s="33"/>
      <c r="E123" s="34"/>
      <c r="F123" s="34"/>
    </row>
    <row r="124" spans="1:6" x14ac:dyDescent="0.25">
      <c r="A124" s="30"/>
      <c r="B124" s="31"/>
      <c r="C124" s="32"/>
      <c r="D124" s="33"/>
      <c r="E124" s="34"/>
      <c r="F124" s="34"/>
    </row>
    <row r="125" spans="1:6" x14ac:dyDescent="0.25">
      <c r="A125" s="30"/>
      <c r="B125" s="31"/>
      <c r="C125" s="32"/>
      <c r="D125" s="33"/>
      <c r="E125" s="34"/>
      <c r="F125" s="34"/>
    </row>
    <row r="126" spans="1:6" x14ac:dyDescent="0.25">
      <c r="A126" s="30"/>
      <c r="B126" s="31"/>
      <c r="C126" s="32"/>
      <c r="D126" s="33"/>
      <c r="E126" s="34"/>
      <c r="F126" s="34"/>
    </row>
    <row r="127" spans="1:6" ht="15.75" x14ac:dyDescent="0.25">
      <c r="A127" s="23" t="s">
        <v>30</v>
      </c>
      <c r="B127" s="21"/>
      <c r="C127" s="32"/>
      <c r="D127" s="33"/>
      <c r="E127" s="34"/>
      <c r="F127" s="34"/>
    </row>
    <row r="128" spans="1:6" ht="15.75" x14ac:dyDescent="0.25">
      <c r="A128" s="24"/>
      <c r="B128" s="25"/>
      <c r="C128" s="32"/>
      <c r="D128" s="33"/>
      <c r="E128" s="34"/>
      <c r="F128" s="34"/>
    </row>
    <row r="129" spans="1:6" x14ac:dyDescent="0.25">
      <c r="A129" s="44" t="s">
        <v>21</v>
      </c>
      <c r="B129" s="25"/>
      <c r="C129" s="32"/>
      <c r="D129" s="33"/>
      <c r="E129" s="34"/>
      <c r="F129" s="34"/>
    </row>
    <row r="130" spans="1:6" x14ac:dyDescent="0.25">
      <c r="A130" s="30"/>
      <c r="B130" s="31"/>
      <c r="C130" s="32"/>
      <c r="D130" s="33"/>
      <c r="E130" s="34"/>
      <c r="F130" s="34"/>
    </row>
    <row r="131" spans="1:6" ht="25.5" x14ac:dyDescent="0.25">
      <c r="A131" s="30">
        <f>COUNT($A$127:A130)+1</f>
        <v>1</v>
      </c>
      <c r="B131" s="45" t="s">
        <v>119</v>
      </c>
      <c r="C131" s="32"/>
      <c r="D131" s="33"/>
      <c r="E131" s="34"/>
      <c r="F131" s="34"/>
    </row>
    <row r="132" spans="1:6" ht="63.75" x14ac:dyDescent="0.25">
      <c r="A132" s="30"/>
      <c r="B132" s="31" t="s">
        <v>18</v>
      </c>
      <c r="C132" s="32" t="s">
        <v>4</v>
      </c>
      <c r="D132" s="33">
        <v>1</v>
      </c>
      <c r="E132" s="12">
        <v>0</v>
      </c>
      <c r="F132" s="34">
        <f t="shared" ref="F132" si="29">D132*E132</f>
        <v>0</v>
      </c>
    </row>
    <row r="133" spans="1:6" x14ac:dyDescent="0.25">
      <c r="A133" s="30"/>
      <c r="B133" s="31" t="s">
        <v>19</v>
      </c>
      <c r="C133" s="32" t="s">
        <v>4</v>
      </c>
      <c r="D133" s="33">
        <v>1</v>
      </c>
      <c r="E133" s="12">
        <v>0</v>
      </c>
      <c r="F133" s="34">
        <f t="shared" ref="F133" si="30">D133*E133</f>
        <v>0</v>
      </c>
    </row>
    <row r="134" spans="1:6" ht="25.5" x14ac:dyDescent="0.25">
      <c r="A134" s="30"/>
      <c r="B134" s="31" t="s">
        <v>20</v>
      </c>
      <c r="C134" s="32" t="s">
        <v>10</v>
      </c>
      <c r="D134" s="33">
        <v>1</v>
      </c>
      <c r="E134" s="12">
        <v>0</v>
      </c>
      <c r="F134" s="34">
        <f t="shared" ref="F134" si="31">D134*E134</f>
        <v>0</v>
      </c>
    </row>
    <row r="135" spans="1:6" x14ac:dyDescent="0.25">
      <c r="A135" s="30"/>
      <c r="B135" s="31"/>
      <c r="C135" s="32"/>
      <c r="D135" s="33"/>
      <c r="E135" s="34"/>
      <c r="F135" s="34"/>
    </row>
    <row r="136" spans="1:6" x14ac:dyDescent="0.25">
      <c r="A136" s="30">
        <f>COUNT($A$127:A135)+1</f>
        <v>2</v>
      </c>
      <c r="B136" s="1" t="s">
        <v>22</v>
      </c>
      <c r="C136" s="32"/>
      <c r="D136" s="33"/>
      <c r="E136" s="34"/>
      <c r="F136" s="34"/>
    </row>
    <row r="137" spans="1:6" ht="51" x14ac:dyDescent="0.25">
      <c r="A137" s="30"/>
      <c r="B137" s="31" t="s">
        <v>57</v>
      </c>
      <c r="C137" s="32"/>
      <c r="D137" s="33"/>
      <c r="E137" s="34"/>
      <c r="F137" s="34"/>
    </row>
    <row r="138" spans="1:6" x14ac:dyDescent="0.25">
      <c r="A138" s="30"/>
      <c r="B138" s="31" t="s">
        <v>53</v>
      </c>
      <c r="C138" s="32" t="s">
        <v>4</v>
      </c>
      <c r="D138" s="33">
        <v>4</v>
      </c>
      <c r="E138" s="12">
        <v>0</v>
      </c>
      <c r="F138" s="34">
        <f t="shared" ref="F138" si="32">D138*E138</f>
        <v>0</v>
      </c>
    </row>
    <row r="139" spans="1:6" x14ac:dyDescent="0.25">
      <c r="A139" s="30"/>
      <c r="B139" s="4"/>
      <c r="C139" s="32"/>
      <c r="D139" s="33"/>
      <c r="E139" s="34"/>
      <c r="F139" s="34"/>
    </row>
    <row r="140" spans="1:6" ht="51" x14ac:dyDescent="0.25">
      <c r="A140" s="30">
        <f>COUNT($A$127:A138)+1</f>
        <v>3</v>
      </c>
      <c r="B140" s="1" t="s">
        <v>93</v>
      </c>
      <c r="C140" s="32"/>
      <c r="D140" s="33"/>
      <c r="E140" s="34"/>
      <c r="F140" s="34"/>
    </row>
    <row r="141" spans="1:6" x14ac:dyDescent="0.25">
      <c r="A141" s="30"/>
      <c r="B141" s="31" t="s">
        <v>54</v>
      </c>
      <c r="C141" s="32" t="s">
        <v>7</v>
      </c>
      <c r="D141" s="33">
        <v>590</v>
      </c>
      <c r="E141" s="12">
        <v>0</v>
      </c>
      <c r="F141" s="34">
        <f>D141*E141</f>
        <v>0</v>
      </c>
    </row>
    <row r="142" spans="1:6" x14ac:dyDescent="0.25">
      <c r="A142" s="30"/>
      <c r="B142" s="31"/>
      <c r="C142" s="32"/>
      <c r="D142" s="33"/>
      <c r="E142" s="34"/>
      <c r="F142" s="34"/>
    </row>
    <row r="143" spans="1:6" ht="25.5" x14ac:dyDescent="0.25">
      <c r="A143" s="30">
        <f>COUNT($A$127:A141)+1</f>
        <v>4</v>
      </c>
      <c r="B143" s="4" t="s">
        <v>97</v>
      </c>
      <c r="C143" s="32" t="s">
        <v>4</v>
      </c>
      <c r="D143" s="33">
        <v>12</v>
      </c>
      <c r="E143" s="12">
        <v>0</v>
      </c>
      <c r="F143" s="34">
        <f>D143*E143</f>
        <v>0</v>
      </c>
    </row>
    <row r="144" spans="1:6" x14ac:dyDescent="0.25">
      <c r="A144" s="30"/>
      <c r="B144" s="36"/>
      <c r="C144" s="32"/>
      <c r="D144" s="33"/>
      <c r="E144" s="34"/>
      <c r="F144" s="34"/>
    </row>
    <row r="145" spans="1:6" x14ac:dyDescent="0.25">
      <c r="A145" s="10" t="s">
        <v>26</v>
      </c>
      <c r="B145" s="11"/>
      <c r="C145" s="32"/>
      <c r="D145" s="33"/>
      <c r="E145" s="34"/>
      <c r="F145" s="34"/>
    </row>
    <row r="146" spans="1:6" x14ac:dyDescent="0.25">
      <c r="A146" s="6"/>
      <c r="B146" s="7"/>
      <c r="C146" s="32"/>
      <c r="D146" s="33"/>
      <c r="E146" s="34"/>
      <c r="F146" s="34"/>
    </row>
    <row r="147" spans="1:6" x14ac:dyDescent="0.25">
      <c r="A147" s="6"/>
      <c r="B147" s="46" t="s">
        <v>43</v>
      </c>
      <c r="C147" s="32"/>
      <c r="D147" s="33"/>
      <c r="E147" s="34"/>
      <c r="F147" s="34"/>
    </row>
    <row r="148" spans="1:6" ht="38.25" x14ac:dyDescent="0.25">
      <c r="A148" s="6"/>
      <c r="B148" s="46" t="s">
        <v>128</v>
      </c>
      <c r="C148" s="32"/>
      <c r="D148" s="33"/>
      <c r="E148" s="34"/>
      <c r="F148" s="34"/>
    </row>
    <row r="149" spans="1:6" x14ac:dyDescent="0.25">
      <c r="A149" s="44"/>
      <c r="B149" s="31"/>
      <c r="C149" s="32"/>
      <c r="D149" s="33"/>
      <c r="E149" s="34"/>
      <c r="F149" s="34"/>
    </row>
    <row r="150" spans="1:6" ht="25.5" x14ac:dyDescent="0.25">
      <c r="A150" s="30">
        <f>COUNT($A$127:A149)+1</f>
        <v>5</v>
      </c>
      <c r="B150" s="31" t="s">
        <v>121</v>
      </c>
      <c r="C150" s="32" t="s">
        <v>4</v>
      </c>
      <c r="D150" s="33">
        <v>2</v>
      </c>
      <c r="E150" s="12">
        <v>0</v>
      </c>
      <c r="F150" s="34">
        <f t="shared" ref="F150" si="33">D150*E150</f>
        <v>0</v>
      </c>
    </row>
    <row r="151" spans="1:6" x14ac:dyDescent="0.25">
      <c r="A151" s="30"/>
      <c r="B151" s="31"/>
      <c r="C151" s="32"/>
      <c r="D151" s="33"/>
      <c r="E151" s="34"/>
      <c r="F151" s="34"/>
    </row>
    <row r="152" spans="1:6" ht="51" x14ac:dyDescent="0.25">
      <c r="A152" s="30">
        <f>COUNT($A$127:A151)+1</f>
        <v>6</v>
      </c>
      <c r="B152" s="1" t="s">
        <v>95</v>
      </c>
      <c r="C152" s="32"/>
      <c r="D152" s="33"/>
      <c r="E152" s="34"/>
      <c r="F152" s="34"/>
    </row>
    <row r="153" spans="1:6" x14ac:dyDescent="0.25">
      <c r="A153" s="30"/>
      <c r="B153" s="31" t="s">
        <v>96</v>
      </c>
      <c r="C153" s="32" t="s">
        <v>7</v>
      </c>
      <c r="D153" s="33">
        <v>150</v>
      </c>
      <c r="E153" s="12">
        <v>0</v>
      </c>
      <c r="F153" s="34">
        <f>D153*E153</f>
        <v>0</v>
      </c>
    </row>
    <row r="154" spans="1:6" x14ac:dyDescent="0.25">
      <c r="A154" s="30"/>
      <c r="B154" s="31"/>
      <c r="C154" s="32"/>
      <c r="D154" s="33"/>
      <c r="E154" s="34"/>
      <c r="F154" s="34"/>
    </row>
    <row r="155" spans="1:6" ht="25.5" x14ac:dyDescent="0.25">
      <c r="A155" s="30">
        <f>COUNT($A$127:A154)+1</f>
        <v>7</v>
      </c>
      <c r="B155" s="31" t="s">
        <v>94</v>
      </c>
      <c r="C155" s="32" t="s">
        <v>10</v>
      </c>
      <c r="D155" s="33">
        <v>1</v>
      </c>
      <c r="E155" s="12">
        <v>0</v>
      </c>
      <c r="F155" s="34">
        <f t="shared" ref="F155" si="34">D155*E155</f>
        <v>0</v>
      </c>
    </row>
    <row r="156" spans="1:6" x14ac:dyDescent="0.25">
      <c r="A156" s="30"/>
      <c r="B156" s="31"/>
      <c r="C156" s="32"/>
      <c r="D156" s="33"/>
      <c r="E156" s="34"/>
      <c r="F156" s="34"/>
    </row>
    <row r="157" spans="1:6" x14ac:dyDescent="0.25">
      <c r="A157" s="10" t="s">
        <v>122</v>
      </c>
      <c r="B157" s="11"/>
      <c r="C157" s="32"/>
      <c r="D157" s="33"/>
      <c r="E157" s="34"/>
      <c r="F157" s="34"/>
    </row>
    <row r="158" spans="1:6" x14ac:dyDescent="0.25">
      <c r="A158" s="30"/>
      <c r="B158" s="31"/>
      <c r="C158" s="32"/>
      <c r="D158" s="33"/>
      <c r="E158" s="34"/>
      <c r="F158" s="34"/>
    </row>
    <row r="159" spans="1:6" x14ac:dyDescent="0.25">
      <c r="A159" s="30"/>
      <c r="B159" s="46" t="s">
        <v>43</v>
      </c>
      <c r="C159" s="32"/>
      <c r="D159" s="33"/>
      <c r="E159" s="34"/>
      <c r="F159" s="34"/>
    </row>
    <row r="160" spans="1:6" ht="38.25" x14ac:dyDescent="0.25">
      <c r="A160" s="30"/>
      <c r="B160" s="46" t="s">
        <v>129</v>
      </c>
      <c r="C160" s="32"/>
      <c r="D160" s="33"/>
      <c r="E160" s="34"/>
      <c r="F160" s="34"/>
    </row>
    <row r="161" spans="1:6" x14ac:dyDescent="0.25">
      <c r="A161" s="30"/>
      <c r="B161" s="31"/>
      <c r="C161" s="32"/>
      <c r="D161" s="33"/>
      <c r="E161" s="34"/>
      <c r="F161" s="34"/>
    </row>
    <row r="162" spans="1:6" x14ac:dyDescent="0.25">
      <c r="A162" s="30">
        <f>COUNT($A$127:A161)+1</f>
        <v>8</v>
      </c>
      <c r="B162" s="47" t="s">
        <v>123</v>
      </c>
      <c r="C162" s="48" t="s">
        <v>4</v>
      </c>
      <c r="D162" s="49">
        <v>6</v>
      </c>
      <c r="E162" s="12">
        <v>0</v>
      </c>
      <c r="F162" s="34">
        <f t="shared" ref="F162" si="35">D162*E162</f>
        <v>0</v>
      </c>
    </row>
    <row r="163" spans="1:6" x14ac:dyDescent="0.25">
      <c r="A163" s="30"/>
      <c r="B163" s="31"/>
      <c r="C163" s="32"/>
      <c r="D163" s="33"/>
      <c r="E163" s="34"/>
      <c r="F163" s="34"/>
    </row>
    <row r="164" spans="1:6" ht="38.25" x14ac:dyDescent="0.25">
      <c r="A164" s="30">
        <f>COUNT($A$127:A163)+1</f>
        <v>9</v>
      </c>
      <c r="B164" s="50" t="s">
        <v>124</v>
      </c>
      <c r="C164" s="5" t="s">
        <v>10</v>
      </c>
      <c r="D164" s="33">
        <v>1</v>
      </c>
      <c r="E164" s="12">
        <v>0</v>
      </c>
      <c r="F164" s="34">
        <f t="shared" ref="F164" si="36">D164*E164</f>
        <v>0</v>
      </c>
    </row>
    <row r="165" spans="1:6" x14ac:dyDescent="0.25">
      <c r="A165" s="30"/>
      <c r="B165" s="31"/>
      <c r="C165" s="32"/>
      <c r="D165" s="33"/>
      <c r="E165" s="34"/>
      <c r="F165" s="34"/>
    </row>
    <row r="166" spans="1:6" x14ac:dyDescent="0.25">
      <c r="A166" s="30">
        <f>COUNT($A$127:A165)+1</f>
        <v>10</v>
      </c>
      <c r="B166" s="51" t="s">
        <v>126</v>
      </c>
      <c r="C166" s="52"/>
      <c r="D166" s="53"/>
      <c r="E166" s="54"/>
      <c r="F166" s="54"/>
    </row>
    <row r="167" spans="1:6" x14ac:dyDescent="0.25">
      <c r="A167" s="30"/>
      <c r="B167" s="55" t="s">
        <v>125</v>
      </c>
      <c r="C167" s="32" t="s">
        <v>7</v>
      </c>
      <c r="D167" s="33">
        <v>210</v>
      </c>
      <c r="E167" s="13">
        <v>0</v>
      </c>
      <c r="F167" s="34">
        <f t="shared" ref="F167" si="37">D167*E167</f>
        <v>0</v>
      </c>
    </row>
    <row r="168" spans="1:6" x14ac:dyDescent="0.25">
      <c r="A168" s="30"/>
      <c r="B168" s="31"/>
      <c r="C168" s="32"/>
      <c r="D168" s="33"/>
      <c r="E168" s="34"/>
      <c r="F168" s="34"/>
    </row>
    <row r="169" spans="1:6" ht="25.5" x14ac:dyDescent="0.25">
      <c r="A169" s="30">
        <f>COUNT($A$127:A168)+1</f>
        <v>11</v>
      </c>
      <c r="B169" s="56" t="s">
        <v>127</v>
      </c>
      <c r="C169" s="32" t="s">
        <v>10</v>
      </c>
      <c r="D169" s="33">
        <v>1</v>
      </c>
      <c r="E169" s="12">
        <v>0</v>
      </c>
      <c r="F169" s="34">
        <f t="shared" ref="F169" si="38">D169*E169</f>
        <v>0</v>
      </c>
    </row>
    <row r="170" spans="1:6" x14ac:dyDescent="0.25">
      <c r="A170" s="30"/>
      <c r="B170" s="31"/>
      <c r="C170" s="32"/>
      <c r="D170" s="33"/>
      <c r="E170" s="34"/>
      <c r="F170" s="34"/>
    </row>
    <row r="171" spans="1:6" x14ac:dyDescent="0.25">
      <c r="A171" s="57" t="s">
        <v>23</v>
      </c>
      <c r="B171" s="58"/>
      <c r="C171" s="32"/>
      <c r="D171" s="33"/>
      <c r="E171" s="34"/>
      <c r="F171" s="34"/>
    </row>
    <row r="172" spans="1:6" x14ac:dyDescent="0.25">
      <c r="A172" s="59"/>
      <c r="B172" s="60"/>
      <c r="C172" s="61"/>
      <c r="D172" s="62"/>
      <c r="E172" s="63"/>
      <c r="F172" s="63"/>
    </row>
    <row r="173" spans="1:6" ht="25.5" x14ac:dyDescent="0.25">
      <c r="A173" s="30">
        <f>COUNT($A$127:A172)+1</f>
        <v>12</v>
      </c>
      <c r="B173" s="3" t="s">
        <v>25</v>
      </c>
      <c r="C173" s="61"/>
      <c r="D173" s="62"/>
      <c r="E173" s="63"/>
      <c r="F173" s="63"/>
    </row>
    <row r="174" spans="1:6" x14ac:dyDescent="0.25">
      <c r="A174" s="64"/>
      <c r="B174" s="31" t="s">
        <v>55</v>
      </c>
      <c r="C174" s="32" t="s">
        <v>7</v>
      </c>
      <c r="D174" s="33">
        <v>40</v>
      </c>
      <c r="E174" s="12">
        <v>0</v>
      </c>
      <c r="F174" s="34">
        <f t="shared" ref="F174" si="39">D174*E174</f>
        <v>0</v>
      </c>
    </row>
    <row r="175" spans="1:6" x14ac:dyDescent="0.25">
      <c r="A175" s="64"/>
      <c r="B175" s="31"/>
      <c r="C175" s="32"/>
      <c r="D175" s="33"/>
      <c r="E175" s="34"/>
      <c r="F175" s="34"/>
    </row>
    <row r="176" spans="1:6" ht="38.25" x14ac:dyDescent="0.25">
      <c r="A176" s="30">
        <f>COUNT($A$127:A175)+1</f>
        <v>13</v>
      </c>
      <c r="B176" s="31" t="s">
        <v>130</v>
      </c>
      <c r="C176" s="32" t="s">
        <v>10</v>
      </c>
      <c r="D176" s="33">
        <v>2</v>
      </c>
      <c r="E176" s="12">
        <v>0</v>
      </c>
      <c r="F176" s="34">
        <f t="shared" ref="F176" si="40">D176*E176</f>
        <v>0</v>
      </c>
    </row>
    <row r="177" spans="1:6" x14ac:dyDescent="0.25">
      <c r="A177" s="65"/>
      <c r="B177" s="66"/>
      <c r="C177" s="61"/>
      <c r="D177" s="62"/>
      <c r="E177" s="63"/>
      <c r="F177" s="63"/>
    </row>
    <row r="178" spans="1:6" ht="25.5" x14ac:dyDescent="0.25">
      <c r="A178" s="30">
        <f>COUNT($A$127:A177)+1</f>
        <v>14</v>
      </c>
      <c r="B178" s="2" t="s">
        <v>24</v>
      </c>
      <c r="C178" s="61"/>
      <c r="D178" s="62"/>
      <c r="E178" s="63"/>
      <c r="F178" s="63"/>
    </row>
    <row r="179" spans="1:6" x14ac:dyDescent="0.25">
      <c r="A179" s="59"/>
      <c r="B179" s="31" t="s">
        <v>50</v>
      </c>
      <c r="C179" s="32" t="s">
        <v>7</v>
      </c>
      <c r="D179" s="33">
        <v>550</v>
      </c>
      <c r="E179" s="12">
        <v>0</v>
      </c>
      <c r="F179" s="34">
        <f>D179*E179</f>
        <v>0</v>
      </c>
    </row>
    <row r="180" spans="1:6" x14ac:dyDescent="0.25">
      <c r="A180" s="30"/>
      <c r="B180" s="31"/>
      <c r="C180" s="32"/>
      <c r="D180" s="33"/>
      <c r="E180" s="34"/>
      <c r="F180" s="34"/>
    </row>
    <row r="181" spans="1:6" ht="51" x14ac:dyDescent="0.25">
      <c r="A181" s="30">
        <f>COUNT($A$127:A180)+1</f>
        <v>15</v>
      </c>
      <c r="B181" s="4" t="s">
        <v>56</v>
      </c>
      <c r="C181" s="32"/>
      <c r="D181" s="33"/>
      <c r="E181" s="34"/>
      <c r="F181" s="34"/>
    </row>
    <row r="182" spans="1:6" x14ac:dyDescent="0.25">
      <c r="A182" s="30"/>
      <c r="B182" s="1" t="s">
        <v>44</v>
      </c>
      <c r="C182" s="32" t="s">
        <v>7</v>
      </c>
      <c r="D182" s="33">
        <v>20</v>
      </c>
      <c r="E182" s="12">
        <v>0</v>
      </c>
      <c r="F182" s="34">
        <f t="shared" ref="F182" si="41">D182*E182</f>
        <v>0</v>
      </c>
    </row>
    <row r="183" spans="1:6" x14ac:dyDescent="0.25">
      <c r="A183" s="30"/>
      <c r="B183" s="31"/>
      <c r="C183" s="32"/>
      <c r="D183" s="33"/>
      <c r="E183" s="34"/>
      <c r="F183" s="34"/>
    </row>
    <row r="184" spans="1:6" ht="25.5" x14ac:dyDescent="0.25">
      <c r="A184" s="30">
        <f>COUNT($A$127:A183)+1</f>
        <v>16</v>
      </c>
      <c r="B184" s="31" t="s">
        <v>74</v>
      </c>
      <c r="C184" s="32" t="s">
        <v>7</v>
      </c>
      <c r="D184" s="33">
        <v>30</v>
      </c>
      <c r="E184" s="12">
        <v>0</v>
      </c>
      <c r="F184" s="34">
        <f t="shared" ref="F184" si="42">D184*E184</f>
        <v>0</v>
      </c>
    </row>
    <row r="185" spans="1:6" x14ac:dyDescent="0.25">
      <c r="A185" s="30"/>
      <c r="B185" s="31"/>
      <c r="C185" s="32"/>
      <c r="D185" s="33"/>
      <c r="E185" s="34"/>
      <c r="F185" s="34"/>
    </row>
    <row r="186" spans="1:6" x14ac:dyDescent="0.25">
      <c r="A186" s="30">
        <f>COUNT($A$127:A185)+1</f>
        <v>17</v>
      </c>
      <c r="B186" s="31" t="s">
        <v>15</v>
      </c>
      <c r="C186" s="32" t="s">
        <v>10</v>
      </c>
      <c r="D186" s="33">
        <v>1</v>
      </c>
      <c r="E186" s="12">
        <v>0</v>
      </c>
      <c r="F186" s="34">
        <f t="shared" ref="F186" si="43">D186*E186</f>
        <v>0</v>
      </c>
    </row>
    <row r="187" spans="1:6" x14ac:dyDescent="0.25">
      <c r="A187" s="30"/>
      <c r="B187" s="31"/>
      <c r="C187" s="32"/>
      <c r="D187" s="33"/>
      <c r="E187" s="34"/>
      <c r="F187" s="34"/>
    </row>
    <row r="188" spans="1:6" ht="25.5" x14ac:dyDescent="0.25">
      <c r="A188" s="30">
        <f>COUNT($A$127:A187)+1</f>
        <v>18</v>
      </c>
      <c r="B188" s="31" t="s">
        <v>27</v>
      </c>
      <c r="C188" s="32" t="s">
        <v>10</v>
      </c>
      <c r="D188" s="33">
        <v>1</v>
      </c>
      <c r="E188" s="12">
        <v>0</v>
      </c>
      <c r="F188" s="34">
        <f t="shared" ref="F188" si="44">D188*E188</f>
        <v>0</v>
      </c>
    </row>
    <row r="189" spans="1:6" x14ac:dyDescent="0.25">
      <c r="A189" s="30"/>
      <c r="B189" s="31"/>
      <c r="C189" s="32"/>
      <c r="D189" s="37"/>
      <c r="E189" s="34"/>
      <c r="F189" s="34"/>
    </row>
    <row r="190" spans="1:6" ht="51" x14ac:dyDescent="0.25">
      <c r="A190" s="30">
        <f>COUNT($A$127:A189)+1</f>
        <v>19</v>
      </c>
      <c r="B190" s="31" t="s">
        <v>78</v>
      </c>
      <c r="C190" s="32" t="s">
        <v>10</v>
      </c>
      <c r="D190" s="33">
        <v>1</v>
      </c>
      <c r="E190" s="12">
        <v>0</v>
      </c>
      <c r="F190" s="34">
        <f t="shared" ref="F190" si="45">D190*E190</f>
        <v>0</v>
      </c>
    </row>
    <row r="191" spans="1:6" x14ac:dyDescent="0.25">
      <c r="A191" s="30"/>
      <c r="B191" s="31"/>
      <c r="C191" s="32"/>
      <c r="D191" s="33"/>
      <c r="E191" s="34"/>
      <c r="F191" s="34"/>
    </row>
    <row r="192" spans="1:6" x14ac:dyDescent="0.25">
      <c r="A192" s="30">
        <f>COUNT($A$127:A191)+1</f>
        <v>20</v>
      </c>
      <c r="B192" s="31" t="s">
        <v>77</v>
      </c>
      <c r="C192" s="32" t="s">
        <v>10</v>
      </c>
      <c r="D192" s="33">
        <v>1</v>
      </c>
      <c r="E192" s="12">
        <v>0</v>
      </c>
      <c r="F192" s="34">
        <f t="shared" ref="F192" si="46">D192*E192</f>
        <v>0</v>
      </c>
    </row>
    <row r="193" spans="1:6" x14ac:dyDescent="0.25">
      <c r="A193" s="30"/>
      <c r="B193" s="31"/>
      <c r="C193" s="32"/>
      <c r="D193" s="33"/>
      <c r="E193" s="34"/>
      <c r="F193" s="34"/>
    </row>
    <row r="194" spans="1:6" x14ac:dyDescent="0.25">
      <c r="A194" s="30">
        <f>COUNT($A$127:A193)+1</f>
        <v>21</v>
      </c>
      <c r="B194" s="31" t="s">
        <v>98</v>
      </c>
      <c r="C194" s="32" t="s">
        <v>99</v>
      </c>
      <c r="D194" s="33">
        <v>10</v>
      </c>
      <c r="E194" s="12">
        <v>0</v>
      </c>
      <c r="F194" s="34">
        <f>SUM(F127:F192)*D194/100</f>
        <v>0</v>
      </c>
    </row>
    <row r="195" spans="1:6" x14ac:dyDescent="0.25">
      <c r="A195" s="38"/>
      <c r="B195" s="39"/>
      <c r="C195" s="40"/>
      <c r="D195" s="41"/>
      <c r="E195" s="42"/>
      <c r="F195" s="42"/>
    </row>
    <row r="196" spans="1:6" ht="15.75" x14ac:dyDescent="0.25">
      <c r="A196" s="67" t="s">
        <v>28</v>
      </c>
      <c r="B196" s="68"/>
      <c r="C196" s="69"/>
      <c r="D196" s="69"/>
      <c r="E196" s="34"/>
      <c r="F196" s="70">
        <f>SUM(F127:F195)</f>
        <v>0</v>
      </c>
    </row>
    <row r="197" spans="1:6" x14ac:dyDescent="0.25">
      <c r="A197" s="30"/>
      <c r="B197" s="31"/>
      <c r="C197" s="32"/>
      <c r="D197" s="33"/>
      <c r="E197" s="34"/>
      <c r="F197" s="34"/>
    </row>
    <row r="198" spans="1:6" x14ac:dyDescent="0.25">
      <c r="A198" s="30"/>
      <c r="B198" s="31"/>
      <c r="C198" s="32"/>
      <c r="D198" s="33"/>
      <c r="E198" s="34"/>
      <c r="F198" s="34"/>
    </row>
    <row r="199" spans="1:6" x14ac:dyDescent="0.25">
      <c r="A199" s="30"/>
      <c r="B199" s="31"/>
      <c r="C199" s="32"/>
      <c r="D199" s="33"/>
      <c r="E199" s="34"/>
      <c r="F199" s="34"/>
    </row>
    <row r="200" spans="1:6" ht="15.75" x14ac:dyDescent="0.25">
      <c r="A200" s="8" t="s">
        <v>31</v>
      </c>
      <c r="B200" s="9"/>
      <c r="C200" s="32"/>
      <c r="D200" s="33"/>
      <c r="E200" s="34"/>
      <c r="F200" s="34"/>
    </row>
    <row r="201" spans="1:6" x14ac:dyDescent="0.25">
      <c r="A201" s="30"/>
      <c r="B201" s="31"/>
      <c r="C201" s="32"/>
      <c r="D201" s="33"/>
      <c r="E201" s="34"/>
      <c r="F201" s="34"/>
    </row>
    <row r="202" spans="1:6" ht="25.5" x14ac:dyDescent="0.25">
      <c r="A202" s="30">
        <f>COUNT($A$200:A201)+1</f>
        <v>1</v>
      </c>
      <c r="B202" s="31" t="s">
        <v>32</v>
      </c>
      <c r="C202" s="32" t="s">
        <v>7</v>
      </c>
      <c r="D202" s="33">
        <v>55</v>
      </c>
      <c r="E202" s="12">
        <v>0</v>
      </c>
      <c r="F202" s="34">
        <f t="shared" ref="F202" si="47">D202*E202</f>
        <v>0</v>
      </c>
    </row>
    <row r="203" spans="1:6" x14ac:dyDescent="0.25">
      <c r="A203" s="30"/>
      <c r="B203" s="31"/>
      <c r="C203" s="32"/>
      <c r="D203" s="33"/>
      <c r="E203" s="34"/>
      <c r="F203" s="34"/>
    </row>
    <row r="204" spans="1:6" ht="38.25" x14ac:dyDescent="0.25">
      <c r="A204" s="30">
        <f>COUNT($A$200:A203)+1</f>
        <v>2</v>
      </c>
      <c r="B204" s="31" t="s">
        <v>62</v>
      </c>
      <c r="C204" s="32" t="s">
        <v>4</v>
      </c>
      <c r="D204" s="33">
        <v>70</v>
      </c>
      <c r="E204" s="12">
        <v>0</v>
      </c>
      <c r="F204" s="34">
        <f t="shared" ref="F204" si="48">D204*E204</f>
        <v>0</v>
      </c>
    </row>
    <row r="205" spans="1:6" x14ac:dyDescent="0.25">
      <c r="A205" s="30"/>
      <c r="B205" s="31"/>
      <c r="C205" s="32"/>
      <c r="D205" s="33"/>
      <c r="E205" s="34"/>
      <c r="F205" s="34"/>
    </row>
    <row r="206" spans="1:6" ht="51" x14ac:dyDescent="0.25">
      <c r="A206" s="30">
        <f>COUNT($A$200:A205)+1</f>
        <v>3</v>
      </c>
      <c r="B206" s="31" t="s">
        <v>131</v>
      </c>
      <c r="C206" s="32" t="s">
        <v>7</v>
      </c>
      <c r="D206" s="33">
        <v>25</v>
      </c>
      <c r="E206" s="12">
        <v>0</v>
      </c>
      <c r="F206" s="34">
        <f t="shared" ref="F206" si="49">D206*E206</f>
        <v>0</v>
      </c>
    </row>
    <row r="207" spans="1:6" x14ac:dyDescent="0.25">
      <c r="A207" s="30"/>
      <c r="B207" s="31"/>
      <c r="C207" s="32"/>
      <c r="D207" s="33"/>
      <c r="E207" s="34"/>
      <c r="F207" s="34"/>
    </row>
    <row r="208" spans="1:6" ht="25.5" x14ac:dyDescent="0.25">
      <c r="A208" s="30">
        <f>COUNT($A$200:A207)+1</f>
        <v>4</v>
      </c>
      <c r="B208" s="31" t="s">
        <v>63</v>
      </c>
      <c r="C208" s="32" t="s">
        <v>4</v>
      </c>
      <c r="D208" s="33">
        <v>12</v>
      </c>
      <c r="E208" s="12">
        <v>0</v>
      </c>
      <c r="F208" s="34">
        <f t="shared" ref="F208" si="50">D208*E208</f>
        <v>0</v>
      </c>
    </row>
    <row r="209" spans="1:6" x14ac:dyDescent="0.25">
      <c r="A209" s="30"/>
      <c r="B209" s="31"/>
      <c r="C209" s="32"/>
      <c r="D209" s="33"/>
      <c r="E209" s="34"/>
      <c r="F209" s="34"/>
    </row>
    <row r="210" spans="1:6" ht="25.5" x14ac:dyDescent="0.25">
      <c r="A210" s="30">
        <f>COUNT($A$200:A209)+1</f>
        <v>5</v>
      </c>
      <c r="B210" s="31" t="s">
        <v>64</v>
      </c>
      <c r="C210" s="32" t="s">
        <v>4</v>
      </c>
      <c r="D210" s="33">
        <v>15</v>
      </c>
      <c r="E210" s="12">
        <v>0</v>
      </c>
      <c r="F210" s="34">
        <f t="shared" ref="F210" si="51">D210*E210</f>
        <v>0</v>
      </c>
    </row>
    <row r="211" spans="1:6" x14ac:dyDescent="0.25">
      <c r="A211" s="30"/>
      <c r="B211" s="31"/>
      <c r="C211" s="32"/>
      <c r="D211" s="33"/>
      <c r="E211" s="34"/>
      <c r="F211" s="34"/>
    </row>
    <row r="212" spans="1:6" ht="25.5" x14ac:dyDescent="0.25">
      <c r="A212" s="30">
        <f>COUNT($A$200:A211)+1</f>
        <v>6</v>
      </c>
      <c r="B212" s="31" t="s">
        <v>65</v>
      </c>
      <c r="C212" s="32" t="s">
        <v>4</v>
      </c>
      <c r="D212" s="33">
        <v>5</v>
      </c>
      <c r="E212" s="12">
        <v>0</v>
      </c>
      <c r="F212" s="34">
        <f t="shared" ref="F212" si="52">D212*E212</f>
        <v>0</v>
      </c>
    </row>
    <row r="213" spans="1:6" x14ac:dyDescent="0.25">
      <c r="A213" s="30"/>
      <c r="B213" s="31"/>
      <c r="C213" s="32"/>
      <c r="D213" s="33"/>
      <c r="E213" s="34"/>
      <c r="F213" s="34"/>
    </row>
    <row r="214" spans="1:6" ht="38.25" x14ac:dyDescent="0.25">
      <c r="A214" s="30">
        <f>COUNT($A$200:A213)+1</f>
        <v>7</v>
      </c>
      <c r="B214" s="31" t="s">
        <v>132</v>
      </c>
      <c r="C214" s="32" t="s">
        <v>4</v>
      </c>
      <c r="D214" s="33">
        <v>2</v>
      </c>
      <c r="E214" s="12">
        <v>0</v>
      </c>
      <c r="F214" s="34">
        <f t="shared" ref="F214" si="53">D214*E214</f>
        <v>0</v>
      </c>
    </row>
    <row r="215" spans="1:6" x14ac:dyDescent="0.25">
      <c r="A215" s="30"/>
      <c r="B215" s="31"/>
      <c r="C215" s="32"/>
      <c r="D215" s="33"/>
      <c r="E215" s="34"/>
      <c r="F215" s="34"/>
    </row>
    <row r="216" spans="1:6" ht="38.25" x14ac:dyDescent="0.25">
      <c r="A216" s="30">
        <f>COUNT($A$200:A215)+1</f>
        <v>8</v>
      </c>
      <c r="B216" s="45" t="s">
        <v>133</v>
      </c>
      <c r="C216" s="32" t="s">
        <v>4</v>
      </c>
      <c r="D216" s="33">
        <v>2</v>
      </c>
      <c r="E216" s="12">
        <v>0</v>
      </c>
      <c r="F216" s="34">
        <f t="shared" ref="F216" si="54">D216*E216</f>
        <v>0</v>
      </c>
    </row>
    <row r="217" spans="1:6" x14ac:dyDescent="0.25">
      <c r="A217" s="30"/>
      <c r="B217" s="45"/>
      <c r="C217" s="32"/>
      <c r="D217" s="33"/>
      <c r="E217" s="34"/>
      <c r="F217" s="34"/>
    </row>
    <row r="218" spans="1:6" ht="38.25" x14ac:dyDescent="0.25">
      <c r="A218" s="30">
        <f>COUNT($A$200:A217)+1</f>
        <v>9</v>
      </c>
      <c r="B218" s="31" t="s">
        <v>134</v>
      </c>
      <c r="C218" s="32" t="s">
        <v>4</v>
      </c>
      <c r="D218" s="33">
        <v>2</v>
      </c>
      <c r="E218" s="12">
        <v>0</v>
      </c>
      <c r="F218" s="34">
        <f t="shared" ref="F218" si="55">D218*E218</f>
        <v>0</v>
      </c>
    </row>
    <row r="219" spans="1:6" x14ac:dyDescent="0.25">
      <c r="A219" s="30"/>
      <c r="B219" s="31"/>
      <c r="C219" s="32"/>
      <c r="D219" s="33"/>
      <c r="E219" s="34"/>
      <c r="F219" s="34"/>
    </row>
    <row r="220" spans="1:6" x14ac:dyDescent="0.25">
      <c r="A220" s="30">
        <f>COUNT($A$200:A219)+1</f>
        <v>10</v>
      </c>
      <c r="B220" s="31" t="s">
        <v>66</v>
      </c>
      <c r="C220" s="32" t="s">
        <v>7</v>
      </c>
      <c r="D220" s="33">
        <v>5</v>
      </c>
      <c r="E220" s="12">
        <v>0</v>
      </c>
      <c r="F220" s="34">
        <f t="shared" ref="F220" si="56">D220*E220</f>
        <v>0</v>
      </c>
    </row>
    <row r="221" spans="1:6" x14ac:dyDescent="0.25">
      <c r="A221" s="30"/>
      <c r="B221" s="31"/>
      <c r="C221" s="32"/>
      <c r="D221" s="33"/>
      <c r="E221" s="34"/>
      <c r="F221" s="34"/>
    </row>
    <row r="222" spans="1:6" ht="27.6" customHeight="1" x14ac:dyDescent="0.25">
      <c r="A222" s="30">
        <f>COUNT($A$200:A221)+1</f>
        <v>11</v>
      </c>
      <c r="B222" s="31" t="s">
        <v>67</v>
      </c>
      <c r="C222" s="32" t="s">
        <v>7</v>
      </c>
      <c r="D222" s="33">
        <v>70</v>
      </c>
      <c r="E222" s="12">
        <v>0</v>
      </c>
      <c r="F222" s="34">
        <f t="shared" ref="F222" si="57">D222*E222</f>
        <v>0</v>
      </c>
    </row>
    <row r="223" spans="1:6" x14ac:dyDescent="0.25">
      <c r="A223" s="30"/>
      <c r="B223" s="31"/>
      <c r="C223" s="32"/>
      <c r="D223" s="33"/>
      <c r="E223" s="34"/>
      <c r="F223" s="34"/>
    </row>
    <row r="224" spans="1:6" x14ac:dyDescent="0.25">
      <c r="A224" s="30">
        <f>COUNT($A$200:A223)+1</f>
        <v>12</v>
      </c>
      <c r="B224" s="31" t="s">
        <v>33</v>
      </c>
      <c r="C224" s="32" t="s">
        <v>10</v>
      </c>
      <c r="D224" s="33">
        <v>1</v>
      </c>
      <c r="E224" s="12">
        <v>0</v>
      </c>
      <c r="F224" s="34">
        <f t="shared" ref="F224" si="58">D224*E224</f>
        <v>0</v>
      </c>
    </row>
    <row r="225" spans="1:6" x14ac:dyDescent="0.25">
      <c r="A225" s="30"/>
      <c r="B225" s="31"/>
      <c r="C225" s="32"/>
      <c r="D225" s="33"/>
      <c r="E225" s="34"/>
      <c r="F225" s="34"/>
    </row>
    <row r="226" spans="1:6" ht="25.5" x14ac:dyDescent="0.25">
      <c r="A226" s="30">
        <f>COUNT($A$200:A225)+1</f>
        <v>13</v>
      </c>
      <c r="B226" s="31" t="s">
        <v>83</v>
      </c>
      <c r="C226" s="32" t="s">
        <v>10</v>
      </c>
      <c r="D226" s="33">
        <v>1</v>
      </c>
      <c r="E226" s="12">
        <v>0</v>
      </c>
      <c r="F226" s="34">
        <f t="shared" ref="F226" si="59">D226*E226</f>
        <v>0</v>
      </c>
    </row>
    <row r="227" spans="1:6" x14ac:dyDescent="0.25">
      <c r="A227" s="30"/>
      <c r="B227" s="31"/>
      <c r="C227" s="32"/>
      <c r="D227" s="37"/>
      <c r="E227" s="34"/>
      <c r="F227" s="34"/>
    </row>
    <row r="228" spans="1:6" ht="25.5" x14ac:dyDescent="0.25">
      <c r="A228" s="30">
        <f>COUNT($A$200:A227)+1</f>
        <v>14</v>
      </c>
      <c r="B228" s="31" t="s">
        <v>79</v>
      </c>
      <c r="C228" s="32" t="s">
        <v>10</v>
      </c>
      <c r="D228" s="33">
        <v>1</v>
      </c>
      <c r="E228" s="12">
        <v>0</v>
      </c>
      <c r="F228" s="34">
        <f t="shared" ref="F228" si="60">D228*E228</f>
        <v>0</v>
      </c>
    </row>
    <row r="229" spans="1:6" x14ac:dyDescent="0.25">
      <c r="A229" s="30"/>
      <c r="B229" s="31"/>
      <c r="C229" s="32"/>
      <c r="D229" s="33"/>
      <c r="E229" s="34"/>
      <c r="F229" s="34"/>
    </row>
    <row r="230" spans="1:6" x14ac:dyDescent="0.25">
      <c r="A230" s="30">
        <f>COUNT($A$200:A229)+1</f>
        <v>15</v>
      </c>
      <c r="B230" s="31" t="s">
        <v>80</v>
      </c>
      <c r="C230" s="32" t="s">
        <v>10</v>
      </c>
      <c r="D230" s="33">
        <v>1</v>
      </c>
      <c r="E230" s="12">
        <v>0</v>
      </c>
      <c r="F230" s="34">
        <f t="shared" ref="F230" si="61">D230*E230</f>
        <v>0</v>
      </c>
    </row>
    <row r="231" spans="1:6" x14ac:dyDescent="0.25">
      <c r="A231" s="30"/>
      <c r="B231" s="31"/>
      <c r="C231" s="32"/>
      <c r="D231" s="33"/>
      <c r="E231" s="34"/>
      <c r="F231" s="34"/>
    </row>
    <row r="232" spans="1:6" x14ac:dyDescent="0.25">
      <c r="A232" s="30">
        <f>COUNT($A$200:A231)+1</f>
        <v>16</v>
      </c>
      <c r="B232" s="31" t="s">
        <v>98</v>
      </c>
      <c r="C232" s="32" t="s">
        <v>99</v>
      </c>
      <c r="D232" s="33">
        <v>10</v>
      </c>
      <c r="E232" s="12">
        <v>0</v>
      </c>
      <c r="F232" s="34">
        <f>SUM(F200:F230)*D232/100</f>
        <v>0</v>
      </c>
    </row>
    <row r="233" spans="1:6" x14ac:dyDescent="0.25">
      <c r="A233" s="38"/>
      <c r="B233" s="39"/>
      <c r="C233" s="40"/>
      <c r="D233" s="41"/>
      <c r="E233" s="42"/>
      <c r="F233" s="42"/>
    </row>
    <row r="234" spans="1:6" ht="15.75" x14ac:dyDescent="0.25">
      <c r="A234" s="67" t="s">
        <v>34</v>
      </c>
      <c r="B234" s="68"/>
      <c r="C234" s="69"/>
      <c r="D234" s="69"/>
      <c r="E234" s="34"/>
      <c r="F234" s="43">
        <f>SUM(F200:F233)</f>
        <v>0</v>
      </c>
    </row>
    <row r="235" spans="1:6" x14ac:dyDescent="0.25">
      <c r="A235" s="30"/>
      <c r="B235" s="31"/>
      <c r="C235" s="32"/>
      <c r="D235" s="33"/>
      <c r="E235" s="34"/>
      <c r="F235" s="34"/>
    </row>
    <row r="236" spans="1:6" x14ac:dyDescent="0.25">
      <c r="A236" s="30"/>
      <c r="B236" s="31"/>
      <c r="C236" s="32"/>
      <c r="D236" s="33"/>
      <c r="E236" s="34"/>
      <c r="F236" s="34"/>
    </row>
    <row r="237" spans="1:6" x14ac:dyDescent="0.25">
      <c r="A237" s="30"/>
      <c r="B237" s="31"/>
      <c r="C237" s="32"/>
      <c r="D237" s="33"/>
      <c r="E237" s="34"/>
      <c r="F237" s="34"/>
    </row>
    <row r="238" spans="1:6" ht="15.75" x14ac:dyDescent="0.25">
      <c r="A238" s="8" t="s">
        <v>137</v>
      </c>
      <c r="B238" s="9"/>
      <c r="C238" s="32"/>
      <c r="D238" s="33"/>
      <c r="E238" s="34"/>
      <c r="F238" s="34"/>
    </row>
    <row r="239" spans="1:6" x14ac:dyDescent="0.25">
      <c r="A239" s="30"/>
      <c r="B239" s="31"/>
      <c r="C239" s="32"/>
      <c r="D239" s="33"/>
      <c r="E239" s="34"/>
      <c r="F239" s="34"/>
    </row>
    <row r="240" spans="1:6" x14ac:dyDescent="0.25">
      <c r="A240" s="30">
        <f>COUNT($A239:A$239)+1</f>
        <v>1</v>
      </c>
      <c r="B240" s="31" t="s">
        <v>138</v>
      </c>
      <c r="C240" s="32"/>
      <c r="D240" s="33"/>
      <c r="E240" s="34"/>
      <c r="F240" s="34"/>
    </row>
    <row r="241" spans="1:6" x14ac:dyDescent="0.25">
      <c r="A241" s="30"/>
      <c r="B241" s="31" t="s">
        <v>139</v>
      </c>
      <c r="C241" s="32" t="s">
        <v>4</v>
      </c>
      <c r="D241" s="33">
        <v>10</v>
      </c>
      <c r="E241" s="12">
        <v>0</v>
      </c>
      <c r="F241" s="34">
        <f t="shared" ref="F241:F244" si="62">D241*E241</f>
        <v>0</v>
      </c>
    </row>
    <row r="242" spans="1:6" x14ac:dyDescent="0.25">
      <c r="A242" s="30"/>
      <c r="B242" s="31" t="s">
        <v>140</v>
      </c>
      <c r="C242" s="32" t="s">
        <v>4</v>
      </c>
      <c r="D242" s="33">
        <v>5</v>
      </c>
      <c r="E242" s="12">
        <v>0</v>
      </c>
      <c r="F242" s="34">
        <f t="shared" si="62"/>
        <v>0</v>
      </c>
    </row>
    <row r="243" spans="1:6" x14ac:dyDescent="0.25">
      <c r="A243" s="30"/>
      <c r="B243" s="31" t="s">
        <v>141</v>
      </c>
      <c r="C243" s="32" t="s">
        <v>4</v>
      </c>
      <c r="D243" s="33">
        <v>10</v>
      </c>
      <c r="E243" s="12">
        <v>0</v>
      </c>
      <c r="F243" s="34">
        <f t="shared" si="62"/>
        <v>0</v>
      </c>
    </row>
    <row r="244" spans="1:6" x14ac:dyDescent="0.25">
      <c r="A244" s="30"/>
      <c r="B244" s="31" t="s">
        <v>142</v>
      </c>
      <c r="C244" s="32" t="s">
        <v>4</v>
      </c>
      <c r="D244" s="33">
        <v>2</v>
      </c>
      <c r="E244" s="12">
        <v>0</v>
      </c>
      <c r="F244" s="34">
        <f t="shared" si="62"/>
        <v>0</v>
      </c>
    </row>
    <row r="245" spans="1:6" x14ac:dyDescent="0.25">
      <c r="A245" s="30"/>
      <c r="B245" s="31"/>
      <c r="C245" s="32"/>
      <c r="D245" s="33"/>
      <c r="E245" s="34"/>
      <c r="F245" s="34"/>
    </row>
    <row r="246" spans="1:6" ht="25.5" x14ac:dyDescent="0.25">
      <c r="A246" s="30">
        <f>COUNT($A$239:A245)+1</f>
        <v>2</v>
      </c>
      <c r="B246" s="31" t="s">
        <v>148</v>
      </c>
      <c r="C246" s="32" t="s">
        <v>10</v>
      </c>
      <c r="D246" s="33">
        <v>1</v>
      </c>
      <c r="E246" s="12">
        <v>0</v>
      </c>
      <c r="F246" s="34">
        <f t="shared" ref="F246" si="63">D246*E246</f>
        <v>0</v>
      </c>
    </row>
    <row r="247" spans="1:6" x14ac:dyDescent="0.25">
      <c r="A247" s="30"/>
      <c r="B247" s="31"/>
      <c r="C247" s="32"/>
      <c r="D247" s="33"/>
      <c r="E247" s="34"/>
      <c r="F247" s="34"/>
    </row>
    <row r="248" spans="1:6" x14ac:dyDescent="0.25">
      <c r="A248" s="30">
        <f>COUNT($A$239:A247)+1</f>
        <v>3</v>
      </c>
      <c r="B248" s="31" t="s">
        <v>143</v>
      </c>
      <c r="C248" s="32"/>
      <c r="D248" s="33"/>
      <c r="E248" s="34"/>
      <c r="F248" s="34"/>
    </row>
    <row r="249" spans="1:6" x14ac:dyDescent="0.25">
      <c r="A249" s="30"/>
      <c r="B249" s="31" t="s">
        <v>144</v>
      </c>
      <c r="C249" s="32" t="s">
        <v>7</v>
      </c>
      <c r="D249" s="33">
        <v>150</v>
      </c>
      <c r="E249" s="12">
        <v>0</v>
      </c>
      <c r="F249" s="34">
        <f t="shared" ref="F249:F250" si="64">D249*E249</f>
        <v>0</v>
      </c>
    </row>
    <row r="250" spans="1:6" x14ac:dyDescent="0.25">
      <c r="A250" s="30"/>
      <c r="B250" s="31" t="s">
        <v>145</v>
      </c>
      <c r="C250" s="32" t="s">
        <v>7</v>
      </c>
      <c r="D250" s="33">
        <v>30</v>
      </c>
      <c r="E250" s="12">
        <v>0</v>
      </c>
      <c r="F250" s="34">
        <f t="shared" si="64"/>
        <v>0</v>
      </c>
    </row>
    <row r="251" spans="1:6" x14ac:dyDescent="0.25">
      <c r="A251" s="30"/>
      <c r="B251" s="31"/>
      <c r="C251" s="32"/>
      <c r="D251" s="33"/>
      <c r="E251" s="34"/>
      <c r="F251" s="34"/>
    </row>
    <row r="252" spans="1:6" x14ac:dyDescent="0.25">
      <c r="A252" s="30">
        <f>COUNT($A$239:A251)+1</f>
        <v>4</v>
      </c>
      <c r="B252" s="31" t="s">
        <v>146</v>
      </c>
      <c r="C252" s="32" t="s">
        <v>10</v>
      </c>
      <c r="D252" s="33">
        <v>1</v>
      </c>
      <c r="E252" s="12">
        <v>0</v>
      </c>
      <c r="F252" s="34">
        <f t="shared" ref="F252" si="65">D252*E252</f>
        <v>0</v>
      </c>
    </row>
    <row r="253" spans="1:6" x14ac:dyDescent="0.25">
      <c r="A253" s="38"/>
      <c r="B253" s="39"/>
      <c r="C253" s="40"/>
      <c r="D253" s="41"/>
      <c r="E253" s="42"/>
      <c r="F253" s="42"/>
    </row>
    <row r="254" spans="1:6" ht="15.75" x14ac:dyDescent="0.25">
      <c r="A254" s="67" t="s">
        <v>147</v>
      </c>
      <c r="B254" s="68"/>
      <c r="C254" s="69"/>
      <c r="D254" s="69"/>
      <c r="E254" s="34"/>
      <c r="F254" s="43">
        <f>SUM(F238:F253)</f>
        <v>0</v>
      </c>
    </row>
    <row r="255" spans="1:6" x14ac:dyDescent="0.25">
      <c r="A255" s="30"/>
      <c r="B255" s="31"/>
      <c r="C255" s="32"/>
      <c r="D255" s="33"/>
      <c r="E255" s="34"/>
      <c r="F255" s="34"/>
    </row>
    <row r="256" spans="1:6" x14ac:dyDescent="0.25">
      <c r="A256" s="30"/>
      <c r="B256" s="31"/>
      <c r="C256" s="32"/>
      <c r="D256" s="33"/>
      <c r="E256" s="34"/>
      <c r="F256" s="34"/>
    </row>
    <row r="257" spans="1:6" x14ac:dyDescent="0.25">
      <c r="A257" s="30"/>
      <c r="B257" s="31"/>
      <c r="C257" s="32"/>
      <c r="D257" s="33"/>
      <c r="E257" s="34"/>
      <c r="F257" s="34"/>
    </row>
    <row r="258" spans="1:6" x14ac:dyDescent="0.25">
      <c r="A258" s="30"/>
      <c r="B258" s="31"/>
      <c r="C258" s="32"/>
      <c r="D258" s="33"/>
      <c r="E258" s="34"/>
      <c r="F258" s="34"/>
    </row>
    <row r="259" spans="1:6" x14ac:dyDescent="0.25">
      <c r="A259" s="30"/>
      <c r="B259" s="31"/>
      <c r="C259" s="32"/>
      <c r="D259" s="33"/>
      <c r="E259" s="34"/>
      <c r="F259" s="34"/>
    </row>
    <row r="260" spans="1:6" ht="18" x14ac:dyDescent="0.25">
      <c r="A260" s="20" t="s">
        <v>35</v>
      </c>
      <c r="B260" s="20"/>
      <c r="C260" s="32"/>
      <c r="D260" s="33"/>
      <c r="E260" s="34"/>
      <c r="F260" s="34"/>
    </row>
    <row r="261" spans="1:6" x14ac:dyDescent="0.25">
      <c r="A261" s="30"/>
      <c r="B261" s="31"/>
      <c r="C261" s="32"/>
      <c r="D261" s="33"/>
      <c r="E261" s="34"/>
      <c r="F261" s="34"/>
    </row>
    <row r="262" spans="1:6" x14ac:dyDescent="0.25">
      <c r="A262" s="30"/>
      <c r="B262" s="31"/>
      <c r="C262" s="32"/>
      <c r="D262" s="33"/>
      <c r="E262" s="34"/>
      <c r="F262" s="34"/>
    </row>
    <row r="263" spans="1:6" x14ac:dyDescent="0.25">
      <c r="A263" s="71" t="s">
        <v>36</v>
      </c>
      <c r="B263" s="72" t="s">
        <v>39</v>
      </c>
      <c r="C263" s="73"/>
      <c r="D263" s="74"/>
      <c r="E263" s="70"/>
      <c r="F263" s="70">
        <f>F122</f>
        <v>0</v>
      </c>
    </row>
    <row r="264" spans="1:6" x14ac:dyDescent="0.25">
      <c r="A264" s="71" t="s">
        <v>37</v>
      </c>
      <c r="B264" s="72" t="s">
        <v>40</v>
      </c>
      <c r="C264" s="73"/>
      <c r="D264" s="74"/>
      <c r="E264" s="70"/>
      <c r="F264" s="70">
        <f>F196</f>
        <v>0</v>
      </c>
    </row>
    <row r="265" spans="1:6" x14ac:dyDescent="0.25">
      <c r="A265" s="71" t="s">
        <v>38</v>
      </c>
      <c r="B265" s="72" t="s">
        <v>41</v>
      </c>
      <c r="C265" s="73"/>
      <c r="D265" s="74"/>
      <c r="E265" s="70"/>
      <c r="F265" s="70">
        <f>F234</f>
        <v>0</v>
      </c>
    </row>
    <row r="266" spans="1:6" x14ac:dyDescent="0.25">
      <c r="A266" s="71" t="s">
        <v>135</v>
      </c>
      <c r="B266" s="72" t="s">
        <v>136</v>
      </c>
      <c r="C266" s="73"/>
      <c r="D266" s="74"/>
      <c r="E266" s="70"/>
      <c r="F266" s="70">
        <f>F254</f>
        <v>0</v>
      </c>
    </row>
    <row r="267" spans="1:6" ht="15.75" thickBot="1" x14ac:dyDescent="0.3">
      <c r="A267" s="75"/>
      <c r="B267" s="76"/>
      <c r="C267" s="77"/>
      <c r="D267" s="78"/>
      <c r="E267" s="79"/>
      <c r="F267" s="79"/>
    </row>
    <row r="268" spans="1:6" ht="16.5" thickTop="1" x14ac:dyDescent="0.25">
      <c r="A268" s="80" t="s">
        <v>42</v>
      </c>
      <c r="B268" s="81"/>
      <c r="C268" s="82"/>
      <c r="D268" s="82"/>
      <c r="E268" s="34"/>
      <c r="F268" s="43">
        <f>SUM(F263:F267)</f>
        <v>0</v>
      </c>
    </row>
    <row r="269" spans="1:6" x14ac:dyDescent="0.25">
      <c r="A269" s="30"/>
      <c r="B269" s="31"/>
      <c r="C269" s="32"/>
      <c r="D269" s="33"/>
      <c r="E269" s="34"/>
      <c r="F269" s="34"/>
    </row>
    <row r="270" spans="1:6" x14ac:dyDescent="0.25">
      <c r="A270" s="30"/>
      <c r="B270" s="31"/>
      <c r="C270" s="32"/>
      <c r="D270" s="33"/>
      <c r="E270" s="34"/>
      <c r="F270" s="34"/>
    </row>
    <row r="271" spans="1:6" x14ac:dyDescent="0.25">
      <c r="A271" s="30"/>
      <c r="B271" s="31"/>
      <c r="C271" s="32"/>
      <c r="D271" s="33"/>
      <c r="E271" s="34"/>
      <c r="F271" s="34"/>
    </row>
    <row r="272" spans="1:6" x14ac:dyDescent="0.25">
      <c r="A272" s="71" t="s">
        <v>43</v>
      </c>
      <c r="B272" s="31"/>
      <c r="C272" s="32"/>
      <c r="D272" s="33"/>
      <c r="E272" s="34"/>
      <c r="F272" s="34"/>
    </row>
    <row r="273" spans="1:6" x14ac:dyDescent="0.25">
      <c r="A273" s="30"/>
      <c r="B273" s="31"/>
      <c r="C273" s="32"/>
      <c r="D273" s="33"/>
      <c r="E273" s="34"/>
      <c r="F273" s="34"/>
    </row>
    <row r="274" spans="1:6" x14ac:dyDescent="0.25">
      <c r="A274" s="83" t="s">
        <v>68</v>
      </c>
      <c r="B274" s="84"/>
      <c r="C274" s="84"/>
      <c r="D274" s="84"/>
      <c r="E274" s="84"/>
      <c r="F274" s="84"/>
    </row>
    <row r="275" spans="1:6" x14ac:dyDescent="0.25">
      <c r="A275" s="83" t="s">
        <v>69</v>
      </c>
      <c r="B275" s="84"/>
      <c r="C275" s="84"/>
      <c r="D275" s="84"/>
      <c r="E275" s="84"/>
      <c r="F275" s="84"/>
    </row>
    <row r="276" spans="1:6" x14ac:dyDescent="0.25">
      <c r="A276" s="83" t="s">
        <v>70</v>
      </c>
      <c r="B276" s="84"/>
      <c r="C276" s="84"/>
      <c r="D276" s="84"/>
      <c r="E276" s="84"/>
      <c r="F276" s="84"/>
    </row>
    <row r="277" spans="1:6" x14ac:dyDescent="0.25">
      <c r="A277" s="83" t="s">
        <v>155</v>
      </c>
      <c r="B277" s="84"/>
      <c r="C277" s="84"/>
      <c r="D277" s="84"/>
      <c r="E277" s="84"/>
      <c r="F277" s="84"/>
    </row>
    <row r="278" spans="1:6" x14ac:dyDescent="0.25">
      <c r="A278" s="30"/>
      <c r="B278" s="31"/>
      <c r="C278" s="32"/>
      <c r="D278" s="33"/>
      <c r="E278" s="34"/>
      <c r="F278" s="34"/>
    </row>
    <row r="279" spans="1:6" x14ac:dyDescent="0.25">
      <c r="A279" s="30"/>
      <c r="B279" s="31"/>
      <c r="C279" s="32"/>
      <c r="D279" s="33"/>
      <c r="E279" s="34"/>
      <c r="F279" s="34"/>
    </row>
    <row r="280" spans="1:6" x14ac:dyDescent="0.25">
      <c r="A280" s="30"/>
      <c r="B280" s="31"/>
      <c r="C280" s="32"/>
      <c r="D280" s="33"/>
      <c r="E280" s="34"/>
      <c r="F280" s="34"/>
    </row>
  </sheetData>
  <sheetProtection password="C4C8" sheet="1" objects="1" scenarios="1"/>
  <mergeCells count="22">
    <mergeCell ref="A276:F276"/>
    <mergeCell ref="A277:F277"/>
    <mergeCell ref="A234:D234"/>
    <mergeCell ref="A260:B260"/>
    <mergeCell ref="A268:D268"/>
    <mergeCell ref="A274:F274"/>
    <mergeCell ref="A275:F275"/>
    <mergeCell ref="A238:B238"/>
    <mergeCell ref="A254:D254"/>
    <mergeCell ref="A4:F4"/>
    <mergeCell ref="A17:B17"/>
    <mergeCell ref="A122:B122"/>
    <mergeCell ref="A127:B127"/>
    <mergeCell ref="A7:F7"/>
    <mergeCell ref="A12:F12"/>
    <mergeCell ref="A14:F14"/>
    <mergeCell ref="A8:F8"/>
    <mergeCell ref="A200:B200"/>
    <mergeCell ref="A171:B171"/>
    <mergeCell ref="A196:D196"/>
    <mergeCell ref="A145:B145"/>
    <mergeCell ref="A157:B157"/>
  </mergeCells>
  <hyperlinks>
    <hyperlink ref="B53" r:id="rId1" location="Kabli!A1" display="Dobava in  polaganje vodnikov v ometu;  v plošči v izolirnih IPF ceveh; nadometno na kabelskih policah in v izolirnih ceveh na distančnih objemkah v razmerju: (70%/30%/0%)" xr:uid="{00000000-0004-0000-0000-000000000000}"/>
    <hyperlink ref="B19" r:id="rId2" location="SB!A1" display="Dobava in montaža razdelilnika" xr:uid="{00000000-0004-0000-0000-000001000000}"/>
    <hyperlink ref="B62" r:id="rId3" location="Cevi!A1" xr:uid="{00000000-0004-0000-0000-000002000000}"/>
    <hyperlink ref="B67" r:id="rId4" location="'sti-vtič'!A1" xr:uid="{00000000-0004-0000-0000-000003000000}"/>
    <hyperlink ref="B82" r:id="rId5" location="luči!A1" display="Dobava in montaža svetilk komplet z žarnicami/sijalkami, dušilkami, ter obešalnim in pritrdilnim priborom:" xr:uid="{00000000-0004-0000-0000-000004000000}"/>
    <hyperlink ref="B136" r:id="rId6" location="'TK vtič'!A1" xr:uid="{00000000-0004-0000-0000-000005000000}"/>
    <hyperlink ref="B140" r:id="rId7" location="'TK kabli'!A1" display="Dobava in polaganje vodnikov za podatkovno inštalacij, v ometu;  v betonu v izolirnih IPF ceveh; nadometno na kabelskih policah in v izolirnih ceveh na distančnih objemkah v razmerju: (40%/30%/30%)" xr:uid="{00000000-0004-0000-0000-000006000000}"/>
    <hyperlink ref="A145:B145" r:id="rId8" location="Ozvoč!A1" display="OZVOČENJE" xr:uid="{00000000-0004-0000-0000-000007000000}"/>
    <hyperlink ref="B173" r:id="rId9" location="'TK kabli'!A1" xr:uid="{00000000-0004-0000-0000-000008000000}"/>
    <hyperlink ref="B178" r:id="rId10" location="Cevi!A1" xr:uid="{00000000-0004-0000-0000-000009000000}"/>
    <hyperlink ref="A200:B200" r:id="rId11" location="STR!A1" display="III. Strelovodna inštalacija" xr:uid="{00000000-0004-0000-0000-00000A000000}"/>
    <hyperlink ref="B95" r:id="rId12" location="Police!A1" xr:uid="{00000000-0004-0000-0000-00000B000000}"/>
    <hyperlink ref="B181" r:id="rId13" location="Police!A1" display="Dobava in montaža perforirane pocinkane kabelske police za potek električnih inštalacij, komplet s pritrdilnim, obešalnim materialom in pripadajočo opremo:" xr:uid="{00000000-0004-0000-0000-00000C000000}"/>
    <hyperlink ref="B152" r:id="rId14" location="'TK kabli'!A1" display="Dobava in polaganje vodnikov za podatkovno inštalacij, v ometu;  v betonu v izolirnih IPF ceveh; nadometno na kabelskih policah in v izolirnih ceveh na distančnih objemkah v razmerju: (40%/30%/30%)" xr:uid="{00000000-0004-0000-0000-00000D000000}"/>
    <hyperlink ref="A157:B157" r:id="rId15" location="Ozvoč!A1" display="OZVOČENJE" xr:uid="{00000000-0004-0000-0000-00000E000000}"/>
    <hyperlink ref="B36" r:id="rId16" location="SB!A1" display="Dobava in montaža razdelilnika" xr:uid="{00000000-0004-0000-0000-00000F000000}"/>
    <hyperlink ref="A238:B238" r:id="rId17" location="Demontaža!A1" display="V. Demontažna dela" xr:uid="{00000000-0004-0000-0000-000010000000}"/>
    <hyperlink ref="B74" r:id="rId18" location="Parap.kan.!A1" display="Dobava in montaža parapetnega kanala:" xr:uid="{00000000-0004-0000-0000-000011000000}"/>
  </hyperlinks>
  <pageMargins left="1.0236220472440944" right="0.59055118110236227" top="0.23622047244094491" bottom="0.78740157480314965" header="1.4566929133858268" footer="0.31496062992125984"/>
  <pageSetup paperSize="9" scale="97" orientation="portrait" horizontalDpi="300" verticalDpi="300" r:id="rId19"/>
  <headerFooter>
    <oddFooter>&amp;C&amp;"BankGothic Lt BT,Light"&amp;9POGLAVJE III / &amp;P</oddFooter>
  </headerFooter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Popis</vt:lpstr>
      <vt:lpstr>Popis!Print_Area</vt:lpstr>
      <vt:lpstr>Popis!Print_Titles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2006-11-28T10:36:17Z</dcterms:created>
  <dcterms:modified xsi:type="dcterms:W3CDTF">2018-09-12T20:53:49Z</dcterms:modified>
</cp:coreProperties>
</file>